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ƯỚNG DẪN" sheetId="1" state="visible" r:id="rId3"/>
    <sheet name="BOQ" sheetId="2" state="visible" r:id="rId4"/>
    <sheet name="TIÊU CHÍ" sheetId="3" state="visible" r:id="rId5"/>
  </sheets>
  <definedNames>
    <definedName function="false" hidden="false" localSheetId="1" name="_xlnm.Print_Titles" vbProcedure="false">BOQ!$10:$10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<sst xmlns="http://schemas.openxmlformats.org/spreadsheetml/2006/main" count="318" uniqueCount="182">
  <si>
    <t xml:space="preserve">HƯỚNG DẪN ĐIỀN BIỂU MẪU CHÀO GIÁ</t>
  </si>
  <si>
    <t xml:space="preserve">Gói thầu: Thay tôn và chống dột nhà xưởng - Công ty Cổ phần In và Bao bì Mỹ Châu</t>
  </si>
  <si>
    <t xml:space="preserve">Nhà thầu chỉ điền vào các ô tô màu VÀNG NHẠT. Ô màu XÁM không nhập. Các ô còn lại là công thức hoặc nội dung cố định, không sửa.</t>
  </si>
  <si>
    <t xml:space="preserve">Không thêm, bớt, đổi thứ tự dòng, cột; không đổi tên trang tính. Việc giữ nguyên định dạng để Tổ đấu thầu so sánh, chấm điểm các nhà thầu.</t>
  </si>
  <si>
    <t xml:space="preserve">Trang BOQ: điền đơn giá vật tư (cột E) và đơn giá nhân công (cột F) bằng VNĐ, chưa VAT. Đơn giá (cột G) và Thành tiền (cột H) tự tính.</t>
  </si>
  <si>
    <t xml:space="preserve">Dòng "Tháo dỡ tôn cũ" và một số dòng chỉ có nhân công: chỉ điền cột F (cột E màu xám).</t>
  </si>
  <si>
    <t xml:space="preserve">Đơn giá đã bao gồm toàn bộ chi phí vật tư, nhân công, máy, che chắn, vận chuyển, an toàn, bảo hiểm, thuế phí (trừ VAT) và lợi nhuận.</t>
  </si>
  <si>
    <t xml:space="preserve">Thuế suất VAT (ô màu vàng cuối bảng): ghi theo quy định hiện hành tại thời điểm chào giá. Việc chấm điểm căn cứ giá chưa VAT.</t>
  </si>
  <si>
    <t xml:space="preserve">Phần "Đơn giá bổ sung" (thay thế xà gồ hư hỏng) chỉ chào đơn giá, không cộng vào tổng giá chào.</t>
  </si>
  <si>
    <t xml:space="preserve">Trang TIÊU CHÍ: xác nhận yêu cầu vật tư; ghi số ngày thi công đề xuất từng hạng mục; tỷ lệ % thanh toán từng đợt; bảo hành; giải pháp thi công. Nếu đồng ý với yêu cầu của MCP, ghi lại đúng số yêu cầu hoặc ghi "Đồng ý".</t>
  </si>
  <si>
    <t xml:space="preserve">Ký tên, đóng dấu ở cuối trang BOQ; in và nộp trong Phong bì 2 (dán kín, niêm phong), kèm file điện tử nếu Bên mời thầu yêu cầu.</t>
  </si>
  <si>
    <t xml:space="preserve">Ví dụ cách điền: dòng "Chống dột bằng tôn tận dụng" - đơn giá vật tư 20,000; đơn giá nhân công 15,000 đồng/m2 (số ví dụ, không có giá trị).</t>
  </si>
  <si>
    <t xml:space="preserve">Chú thích màu:</t>
  </si>
  <si>
    <t xml:space="preserve">Ô nhà thầu điền</t>
  </si>
  <si>
    <t xml:space="preserve">Ô không nhập</t>
  </si>
  <si>
    <t xml:space="preserve">Ô công thức / cố định</t>
  </si>
  <si>
    <t xml:space="preserve">BẢNG KHỐI LƯỢNG VÀ BIỂU MẪU CHÀO GIÁ</t>
  </si>
  <si>
    <t xml:space="preserve">CÔNG TRÌNH: SỬA CHỮA CÔNG TY CP IN VÀ BAO BÌ MỸ CHÂU.</t>
  </si>
  <si>
    <t xml:space="preserve">CHỦ ĐẦU TƯ: CÔNG TY CP IN VÀ BAO BÌ MỸ CHÂU.</t>
  </si>
  <si>
    <t xml:space="preserve">ĐỊA ĐIỂM: 18 LŨY BÁN BÍCH - PHƯỜNG TÂN PHÚ - TP. HỒ CHÍ MINH.</t>
  </si>
  <si>
    <t xml:space="preserve">HẠNG MỤC: THI CÔNG THÁO DỠ, LẮP ĐẶT TÔN MÁI NHÀ KHO, NHÀ XƯỞNG</t>
  </si>
  <si>
    <t xml:space="preserve">TÊN NHÀ THẦU: ……………………………………………………………</t>
  </si>
  <si>
    <t xml:space="preserve">STT</t>
  </si>
  <si>
    <t xml:space="preserve">HẠNG MỤC CÔNG VIỆC</t>
  </si>
  <si>
    <t xml:space="preserve">ĐVT</t>
  </si>
  <si>
    <t xml:space="preserve">KHỐI LƯỢNG</t>
  </si>
  <si>
    <t xml:space="preserve">ĐƠN GIÁ VẬT TƯ (VNĐ)</t>
  </si>
  <si>
    <t xml:space="preserve">ĐƠN GIÁ NHÂN CÔNG (VNĐ)</t>
  </si>
  <si>
    <t xml:space="preserve">ĐƠN GIÁ (VNĐ)</t>
  </si>
  <si>
    <t xml:space="preserve">THÀNH TIỀN (VNĐ)</t>
  </si>
  <si>
    <t xml:space="preserve">GHI CHÚ</t>
  </si>
  <si>
    <t xml:space="preserve">NHÓM CHI PHÍ</t>
  </si>
  <si>
    <t xml:space="preserve">I</t>
  </si>
  <si>
    <t xml:space="preserve">KHO (SỐ 2), DIỆN TÍCH 1000.62m2</t>
  </si>
  <si>
    <t xml:space="preserve">I.1</t>
  </si>
  <si>
    <t xml:space="preserve">Khu vực Mái 1</t>
  </si>
  <si>
    <t xml:space="preserve">Chống dột bằng tôn tận dụng (mái M1)</t>
  </si>
  <si>
    <t xml:space="preserve">m2</t>
  </si>
  <si>
    <t xml:space="preserve">Thi công</t>
  </si>
  <si>
    <t xml:space="preserve">I.2</t>
  </si>
  <si>
    <t xml:space="preserve">Khu vực Mái 2</t>
  </si>
  <si>
    <t xml:space="preserve">CCLD máng xối tôn dày 0.8mm, rộng 500, cao 250-350mm</t>
  </si>
  <si>
    <t xml:space="preserve">md</t>
  </si>
  <si>
    <t xml:space="preserve">I.3</t>
  </si>
  <si>
    <t xml:space="preserve">Khu vực Mái 3</t>
  </si>
  <si>
    <t xml:space="preserve">Tháo dỡ tôn cũ tập kết ngay tại khu vực thi công (mái M3)</t>
  </si>
  <si>
    <t xml:space="preserve">Tôn hiện hữu là tôn TVP (nhà máy TVP)</t>
  </si>
  <si>
    <t xml:space="preserve">Tháo dỡ</t>
  </si>
  <si>
    <t xml:space="preserve">Cung cấp lắp đặt tôn mái mới, tôn TVP dày 0.43mm, tôn 9 sóng màu xanh ngọc theo hiện trạng (mái M3)</t>
  </si>
  <si>
    <t xml:space="preserve">Khu vực hiện trạng 9 sóng, thi công tiếp nối theo hiện trạng</t>
  </si>
  <si>
    <t xml:space="preserve">CCLD diềm biên, khổ 600 tôn dày 0.5mm (mái M3)</t>
  </si>
  <si>
    <t xml:space="preserve">Nối thêm tôn đuôi mái (mái M3) (tận dụng tôn cũ)</t>
  </si>
  <si>
    <t xml:space="preserve">Nối thêm 0,5 m</t>
  </si>
  <si>
    <t xml:space="preserve">Gia cố chống võng kèo đỡ mái tôn bằng thép hình I120 (8 vị trí đầu cột)</t>
  </si>
  <si>
    <t xml:space="preserve">Phần tôn cũ tháo ra chồng 2 mí tôn lợp lại (mái M3)</t>
  </si>
  <si>
    <t xml:space="preserve">II</t>
  </si>
  <si>
    <t xml:space="preserve">KHO NẮP (SỐ 22), DIỆN TÍCH 44.5m2</t>
  </si>
  <si>
    <t xml:space="preserve">Tháo dỡ tôn cũ tập kết ngay tại khu vực thi công</t>
  </si>
  <si>
    <t xml:space="preserve">Cung cấp lắp đặt tôn mái mới, tôn TVP dày 0.43mm, tôn 5 sóng màu xanh rêu</t>
  </si>
  <si>
    <t xml:space="preserve">CCLD máng xối tôn dày 0.8mm, rộng 300, cao 250mm</t>
  </si>
  <si>
    <t xml:space="preserve">III</t>
  </si>
  <si>
    <t xml:space="preserve">KHO HÀNG MÁI TÔN - KHÔNG VÁCH BAO CHE (SỐ 33), DIỆN TÍCH 1172.63m2</t>
  </si>
  <si>
    <t xml:space="preserve">Chống dột mái tôn hiện hữu</t>
  </si>
  <si>
    <t xml:space="preserve">CCLD diềm tôn úp nóc, khổ 600 tôn dày 0.5mm</t>
  </si>
  <si>
    <t xml:space="preserve">CCLD diềm biên, khổ 600 tôn dày 0.5mm</t>
  </si>
  <si>
    <t xml:space="preserve">IV</t>
  </si>
  <si>
    <t xml:space="preserve">NHÀ VĂN PHÒNG 2 TẦNG (SỐ 18), DIỆN TÍCH 2664m2 (chỉ thi công một phần mái)</t>
  </si>
  <si>
    <t xml:space="preserve">Chống dột mái tôn hiện hữu bằng tôn cũ và sikaflex 104</t>
  </si>
  <si>
    <t xml:space="preserve">CCLD diềm chắn tạc, khổ 600 tôn dày 0.5mm</t>
  </si>
  <si>
    <t xml:space="preserve">V</t>
  </si>
  <si>
    <t xml:space="preserve">XƯỞNG IN TRÁNG (SỐ 7), DIỆN TÍCH 2479.83m2</t>
  </si>
  <si>
    <t xml:space="preserve">Gia cố bịt kín các vị trí ống khối</t>
  </si>
  <si>
    <t xml:space="preserve">cái</t>
  </si>
  <si>
    <t xml:space="preserve">VI</t>
  </si>
  <si>
    <t xml:space="preserve">XƯỞNG THỦY HẢI SẢN, CẮT SẮT CUỘN (SỐ 12), DIỆN TÍCH 933.85m2</t>
  </si>
  <si>
    <t xml:space="preserve">VII</t>
  </si>
  <si>
    <t xml:space="preserve">KHO LON KHÔNG IN (SỐ 13), DIỆN TÍCH 629.84m2</t>
  </si>
  <si>
    <t xml:space="preserve">VIII</t>
  </si>
  <si>
    <t xml:space="preserve">ĐẦU RA XƯỞNG TRÁNG MỚI, DIỆN TÍCH 108m2</t>
  </si>
  <si>
    <t xml:space="preserve">IX</t>
  </si>
  <si>
    <t xml:space="preserve">LẮP DỰNG MÁI CHE</t>
  </si>
  <si>
    <t xml:space="preserve">CCLD xà gồ 50x10x1,4 ly</t>
  </si>
  <si>
    <t xml:space="preserve">CCLD cột thép tròn dk 90 dày 1,4ly</t>
  </si>
  <si>
    <t xml:space="preserve">CCLD mã 150x150x6</t>
  </si>
  <si>
    <t xml:space="preserve">CCLD máng xối tôn dày 0.8mm, rộng 300, cao 350mm</t>
  </si>
  <si>
    <t xml:space="preserve">CCLD ống thoát nước đk 90</t>
  </si>
  <si>
    <t xml:space="preserve">CC nhân công lắp đặt tôn mái cũ có sẵn</t>
  </si>
  <si>
    <t xml:space="preserve">X</t>
  </si>
  <si>
    <t xml:space="preserve">CHI PHÍ KHÁC</t>
  </si>
  <si>
    <t xml:space="preserve">Thực hiện biện pháp che chắn (che thêm theo yêu cầu) và dọn dẹp vệ sinh cho toàn bộ các hạng mục thi công</t>
  </si>
  <si>
    <t xml:space="preserve">Khối lượng bằng tổng khối lượng tháo dỡ (tự tính)</t>
  </si>
  <si>
    <t xml:space="preserve">Vận chuyển tôn từ mái xuống đến nơi tập kết trong khuôn viên nhà máy</t>
  </si>
  <si>
    <t xml:space="preserve">THÀNH TIỀN TRƯỚC THUẾ</t>
  </si>
  <si>
    <t xml:space="preserve">THUẾ VAT - thuế suất (%) ghi vào ô bên phải →</t>
  </si>
  <si>
    <t xml:space="preserve">THÀNH TIỀN SAU THUẾ</t>
  </si>
  <si>
    <t xml:space="preserve">TỔNG HỢP PHỤC VỤ ĐÁNH GIÁ (chưa VAT - tự tính, nhà thầu không nhập)</t>
  </si>
  <si>
    <t xml:space="preserve">(1) Tổng nhân công tháo dỡ</t>
  </si>
  <si>
    <t xml:space="preserve">(2) Tổng nhân công lắp đặt (các dòng thi công, chi phí khác)</t>
  </si>
  <si>
    <t xml:space="preserve">(3) Tổng vật tư</t>
  </si>
  <si>
    <t xml:space="preserve">Kiểm tra: (1)+(2)+(3) so với thành tiền trước thuế</t>
  </si>
  <si>
    <t xml:space="preserve">ĐƠN GIÁ BỔ SUNG (chỉ chào đơn giá, KHÔNG cộng vào tổng giá chào)</t>
  </si>
  <si>
    <t xml:space="preserve">NỘI DUNG</t>
  </si>
  <si>
    <t xml:space="preserve">Thay thế xà gồ mái bị hư hỏng (nếu có, chỉ thực hiện khi MCP chấp thuận bằng văn bản)</t>
  </si>
  <si>
    <t xml:space="preserve">Áp dụng khi phát sinh</t>
  </si>
  <si>
    <t xml:space="preserve">GHI CHÚ:</t>
  </si>
  <si>
    <t xml:space="preserve">1. CĐT cung cấp và thanh toán chi phí điện, nước phục vụ công tác thi công.</t>
  </si>
  <si>
    <t xml:space="preserve">2. Giá chào không bao gồm chi phí thay thế, sửa chữa xà gồ mái (bị hư hỏng nếu có); phát sinh thanh toán theo đơn giá bổ sung được CĐT chấp thuận.</t>
  </si>
  <si>
    <t xml:space="preserve">3. Không bao gồm tháo dỡ và lắp lại hệ thống chống sét mái, cầu hút gió, hệ thống điện có liên quan trên mái (CĐT thực hiện, nhà thầu phối hợp).</t>
  </si>
  <si>
    <t xml:space="preserve">4. Chưa bao gồm hệ thống thoát nước mái trục đứng.</t>
  </si>
  <si>
    <t xml:space="preserve">5. Đơn giá cố định; khối lượng thi công tạm tính; nghiệm thu và thanh toán theo khối lượng thực tế.</t>
  </si>
  <si>
    <t xml:space="preserve">6. CCLD: cung cấp, lắp đặt. Hạng mục IV chỉ thi công một phần mái, khối lượng theo bảng.</t>
  </si>
  <si>
    <t xml:space="preserve">Ngày ..... tháng ..... năm 2026</t>
  </si>
  <si>
    <t xml:space="preserve">CHỦ ĐẦU TƯ (xác nhận khối lượng)</t>
  </si>
  <si>
    <t xml:space="preserve">NHÀ THẦU (ký tên, đóng dấu)</t>
  </si>
  <si>
    <t xml:space="preserve">YÊU CẦU VÀ ĐỀ XUẤT CỦA NHÀ THẦU</t>
  </si>
  <si>
    <t xml:space="preserve">Nhà thầu điền vào các ô màu vàng nhạt. Nếu đồng ý với yêu cầu của MCP, ghi "Đồng ý" (đối với nội dung văn bản) hoặc ghi lại đúng số yêu cầu (đối với số ngày, tỷ lệ %, tháng).</t>
  </si>
  <si>
    <t xml:space="preserve">1. YÊU CẦU KỸ THUẬT ĐỐI VỚI VẬT TƯ</t>
  </si>
  <si>
    <t xml:space="preserve">Tiêu chí</t>
  </si>
  <si>
    <t xml:space="preserve">Thông số yêu cầu</t>
  </si>
  <si>
    <t xml:space="preserve">Nhà thầu xác nhận (Đáp ứng / nêu chi tiết)</t>
  </si>
  <si>
    <t xml:space="preserve">Tôn lạnh mạ màu</t>
  </si>
  <si>
    <t xml:space="preserve">Chủng loại</t>
  </si>
  <si>
    <t xml:space="preserve">Tôn lạnh mạ màu TVP</t>
  </si>
  <si>
    <t xml:space="preserve">Xuất xứ</t>
  </si>
  <si>
    <t xml:space="preserve">TVP</t>
  </si>
  <si>
    <t xml:space="preserve">Màu sắc</t>
  </si>
  <si>
    <t xml:space="preserve">Xanh rêu (mái M3 kho số 2: xanh ngọc, 9 sóng theo hiện trạng)</t>
  </si>
  <si>
    <t xml:space="preserve">Độ dày</t>
  </si>
  <si>
    <t xml:space="preserve">4.3 zem (0.43 mm)</t>
  </si>
  <si>
    <t xml:space="preserve">Khổ rộng</t>
  </si>
  <si>
    <t xml:space="preserve">1.07 m</t>
  </si>
  <si>
    <t xml:space="preserve">Số lượng sóng đối với hệ thống mái</t>
  </si>
  <si>
    <t xml:space="preserve">5 (mái M3 kho số 2: 9)</t>
  </si>
  <si>
    <t xml:space="preserve">Chất lượng</t>
  </si>
  <si>
    <t xml:space="preserve">Mới 100%; CO/CQ hoặc TCCS và COA</t>
  </si>
  <si>
    <t xml:space="preserve">Bảo hành chất lượng tôn</t>
  </si>
  <si>
    <t xml:space="preserve">Trên 7 năm</t>
  </si>
  <si>
    <t xml:space="preserve">Mẫu tôn</t>
  </si>
  <si>
    <t xml:space="preserve">Cung cấp mẫu để các bên xác nhận, làm cơ sở nghiệm thu</t>
  </si>
  <si>
    <t xml:space="preserve">Đinh vít gia cố</t>
  </si>
  <si>
    <t xml:space="preserve">Việt Nam</t>
  </si>
  <si>
    <t xml:space="preserve">Chiều dài</t>
  </si>
  <si>
    <t xml:space="preserve">5 cm</t>
  </si>
  <si>
    <t xml:space="preserve">2. YÊU CẦU VỀ THỜI GIAN THI CÔNG</t>
  </si>
  <si>
    <t xml:space="preserve">Hạng mục</t>
  </si>
  <si>
    <t xml:space="preserve">Số ngày thi công yêu cầu</t>
  </si>
  <si>
    <t xml:space="preserve">Số ngày đề xuất của nhà thầu</t>
  </si>
  <si>
    <t xml:space="preserve">NHÀ VĂN PHÒNG 2 TẦNG (SỐ 18), DIỆN TÍCH MÁI THI CÔNG 716.99m2</t>
  </si>
  <si>
    <t xml:space="preserve">TỔNG THỜI GIAN THI CÔNG</t>
  </si>
  <si>
    <t xml:space="preserve">Nhà thầu có thể đồng ý hoặc đề xuất thời gian tối ưu hơn theo kinh nghiệm (không vượt quá số ngày yêu cầu).</t>
  </si>
  <si>
    <t xml:space="preserve">3. YÊU CẦU VỀ PHƯƠNG THỨC THANH TOÁN</t>
  </si>
  <si>
    <t xml:space="preserve">Nội dung diễn giải các đợt thanh toán</t>
  </si>
  <si>
    <t xml:space="preserve">% giá trị thanh toán yêu cầu của chủ đầu tư</t>
  </si>
  <si>
    <t xml:space="preserve">% giá trị đề xuất của nhà thầu</t>
  </si>
  <si>
    <t xml:space="preserve">Bảo lãnh ngân hàng về việc thi công gói thầu (Bắt buộc): giá trị [___]% giá trị hợp đồng</t>
  </si>
  <si>
    <t xml:space="preserve">Bắt buộc</t>
  </si>
  <si>
    <t xml:space="preserve">Đợt 1 (Ngay sau khi ký hợp đồng; có bảo lãnh tạm ứng vô điều kiện)</t>
  </si>
  <si>
    <t xml:space="preserve">Đợt 2 (Ngay khi hoàn tất nghiệm thu vật tư đầu vào)</t>
  </si>
  <si>
    <t xml:space="preserve">Đợt 3 (Sau khi hoàn tất thi công, nghiệm thu và xuất hóa đơn)</t>
  </si>
  <si>
    <t xml:space="preserve">Đợt 4 (Sau khi hết thời hạn bảo hành, hoặc có chứng thư bảo lãnh)</t>
  </si>
  <si>
    <t xml:space="preserve">TỔNG CỘNG</t>
  </si>
  <si>
    <t xml:space="preserve">Nhà thầu ghi % theo dạng số (ví dụ 20%). Tổng phải bằng 100%. Có thể đồng ý hoặc đề xuất phương án tối ưu hơn.</t>
  </si>
  <si>
    <t xml:space="preserve">4. YÊU CẦU VỀ BIỆN PHÁP THI CÔNG</t>
  </si>
  <si>
    <t xml:space="preserve">Yêu cầu của chủ đầu tư</t>
  </si>
  <si>
    <t xml:space="preserve">Giải pháp đề xuất của nhà thầu</t>
  </si>
  <si>
    <t xml:space="preserve">Thực hiện thi công theo biện pháp cuốn chiếu từng vị trí</t>
  </si>
  <si>
    <t xml:space="preserve">Cô lập che chắn bằng bạt xung quanh các vị trí thi công nhằm chống bụi phát tán trong quá trình thi công và đảm bảo không ảnh hưởng đến hoạt động sản xuất của những dây chuyền lân cận</t>
  </si>
  <si>
    <t xml:space="preserve">Che chắn kín hoàn toàn máy móc thiết bị, hàng hóa của chủ đầu tư tại vị trí thi công do không thể di dời (băng bạt phủ)</t>
  </si>
  <si>
    <t xml:space="preserve">Trang bị đầy đủ các thiết bị an toàn và công cụ BHLĐ cho nhân sự phục vụ thi công</t>
  </si>
  <si>
    <t xml:space="preserve">Quy định ghép nối mí tôn: 1 sóng; khoảng cách tối đa giữa các đinh cố định tôn: 1m</t>
  </si>
  <si>
    <t xml:space="preserve">Đảm bảo độ kín và không dột sau khi hoàn thành ở tất cả vị trí thi công</t>
  </si>
  <si>
    <t xml:space="preserve">Nhà thầu tuyệt đối tuân thủ các nguyên tắc an toàn và chịu trách nhiệm đảm bảo an toàn trong suốt quá trình thi công</t>
  </si>
  <si>
    <t xml:space="preserve">Tuân thủ quy định phòng cháy chữa cháy, kiểm soát công tác nóng của MCP; có biện pháp làm việc trên cao</t>
  </si>
  <si>
    <t xml:space="preserve">Có biện pháp che chắn tạm khi có mưa; tập kết tôn cũ tại khu vực chỉ định, vệ sinh sau mỗi ca thi công</t>
  </si>
  <si>
    <t xml:space="preserve">5. YÊU CẦU VỀ THỜI GIAN BẢO HÀNH CÔNG TRÌNH</t>
  </si>
  <si>
    <t xml:space="preserve">Nội dung</t>
  </si>
  <si>
    <t xml:space="preserve">Yêu cầu chủ đầu tư</t>
  </si>
  <si>
    <t xml:space="preserve">Đề xuất của nhà thầu</t>
  </si>
  <si>
    <t xml:space="preserve">Bảo hành chất lượng tôn (năm)</t>
  </si>
  <si>
    <t xml:space="preserve">Bảo hành chất lượng thi công (tháng)</t>
  </si>
  <si>
    <t xml:space="preserve">Thời gian tiếp nhận và bắt đầu khắc phục sự cố (giờ)</t>
  </si>
  <si>
    <t xml:space="preserve">Ghi số. Nhà thầu có thể đồng ý hoặc đề xuất phương án tối ưu hơn theo kinh nghiệm dựa trên yêu cầu của chủ đầu tư.</t>
  </si>
</sst>
</file>

<file path=xl/styles.xml><?xml version="1.0" encoding="utf-8"?>
<styleSheet xmlns="http://schemas.openxmlformats.org/spreadsheetml/2006/main">
  <numFmts count="4">
    <numFmt numFmtId="164" formatCode="General"/>
    <numFmt numFmtId="165" formatCode="#,##0.00"/>
    <numFmt numFmtId="166" formatCode="#,##0;\(#,##0\);\-"/>
    <numFmt numFmtId="167" formatCode="0%"/>
  </numFmts>
  <fonts count="11">
    <font>
      <sz val="11"/>
      <color theme="1"/>
      <name val="Calibri"/>
      <family val="2"/>
      <charset val="1"/>
    </font>
    <font>
      <sz val="10"/>
      <name val="Arial"/>
      <family val="0"/>
    </font>
    <font>
      <sz val="10"/>
      <name val="Arial"/>
      <family val="0"/>
    </font>
    <font>
      <sz val="10"/>
      <name val="Arial"/>
      <family val="0"/>
    </font>
    <font>
      <b val="true"/>
      <sz val="14"/>
      <color rgb="FF000000"/>
      <name val="Times New Roman"/>
      <family val="0"/>
      <charset val="1"/>
    </font>
    <font>
      <i val="true"/>
      <sz val="11"/>
      <color rgb="FF000000"/>
      <name val="Times New Roman"/>
      <family val="0"/>
      <charset val="1"/>
    </font>
    <font>
      <sz val="11"/>
      <color rgb="FF000000"/>
      <name val="Times New Roman"/>
      <family val="0"/>
      <charset val="1"/>
    </font>
    <font>
      <b val="true"/>
      <sz val="11"/>
      <color rgb="FF000000"/>
      <name val="Times New Roman"/>
      <family val="0"/>
      <charset val="1"/>
    </font>
    <font>
      <b val="true"/>
      <sz val="15"/>
      <color rgb="FF000000"/>
      <name val="Times New Roman"/>
      <family val="0"/>
      <charset val="1"/>
    </font>
    <font>
      <sz val="9"/>
      <color rgb="FF7F7F7F"/>
      <name val="Times New Roman"/>
      <family val="0"/>
      <charset val="1"/>
    </font>
    <font>
      <b val="true"/>
      <sz val="12"/>
      <color rgb="FF000000"/>
      <name val="Times New Roman"/>
      <family val="0"/>
      <charset val="1"/>
    </font>
  </fonts>
  <fills count="8">
    <fill>
      <patternFill patternType="none"/>
    </fill>
    <fill>
      <patternFill patternType="gray125"/>
    </fill>
    <fill>
      <patternFill patternType="solid">
        <fgColor rgb="FFFFF2CC"/>
        <bgColor rgb="FFF2F2F2"/>
      </patternFill>
    </fill>
    <fill>
      <patternFill patternType="solid">
        <fgColor rgb="FFD9D9D9"/>
        <bgColor rgb="FFDCE6F1"/>
      </patternFill>
    </fill>
    <fill>
      <patternFill patternType="solid">
        <fgColor rgb="FFFFFFFF"/>
        <bgColor rgb="FFF2F2F2"/>
      </patternFill>
    </fill>
    <fill>
      <patternFill patternType="solid">
        <fgColor rgb="FFBDD7EE"/>
        <bgColor rgb="FFD9D9D9"/>
      </patternFill>
    </fill>
    <fill>
      <patternFill patternType="solid">
        <fgColor rgb="FFDCE6F1"/>
        <bgColor rgb="FFD9D9D9"/>
      </patternFill>
    </fill>
    <fill>
      <patternFill patternType="solid">
        <fgColor rgb="FFF2F2F2"/>
        <bgColor rgb="FFFFFFFF"/>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general" vertical="center"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bottom" textRotation="0" wrapText="false" indent="0" shrinkToFit="false"/>
      <protection locked="true" hidden="false"/>
    </xf>
    <xf numFmtId="164" fontId="6" fillId="3" borderId="1" xfId="0" applyFont="true" applyBorder="true" applyAlignment="true" applyProtection="true">
      <alignment horizontal="general" vertical="bottom" textRotation="0" wrapText="false" indent="0" shrinkToFit="false"/>
      <protection locked="true" hidden="false"/>
    </xf>
    <xf numFmtId="164" fontId="6" fillId="4" borderId="1" xfId="0" applyFont="true" applyBorder="tru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center" vertical="center" textRotation="0" wrapText="true" indent="0" shrinkToFit="false"/>
      <protection locked="true" hidden="false"/>
    </xf>
    <xf numFmtId="164" fontId="7" fillId="5" borderId="1" xfId="0" applyFont="true" applyBorder="true" applyAlignment="true" applyProtection="true">
      <alignment horizontal="center" vertical="center" textRotation="0" wrapText="true" indent="0" shrinkToFit="false"/>
      <protection locked="true" hidden="false"/>
    </xf>
    <xf numFmtId="164" fontId="7" fillId="6" borderId="1" xfId="0" applyFont="true" applyBorder="true" applyAlignment="true" applyProtection="true">
      <alignment horizontal="center" vertical="center" textRotation="0" wrapText="true" indent="0" shrinkToFit="false"/>
      <protection locked="true" hidden="false"/>
    </xf>
    <xf numFmtId="164" fontId="7" fillId="6" borderId="1" xfId="0" applyFont="true" applyBorder="true" applyAlignment="true" applyProtection="true">
      <alignment horizontal="general" vertical="center" textRotation="0" wrapText="true" indent="0" shrinkToFit="false"/>
      <protection locked="true" hidden="false"/>
    </xf>
    <xf numFmtId="164" fontId="7" fillId="7" borderId="1" xfId="0" applyFont="true" applyBorder="true" applyAlignment="true" applyProtection="true">
      <alignment horizontal="center" vertical="center" textRotation="0" wrapText="true" indent="0" shrinkToFit="false"/>
      <protection locked="true" hidden="false"/>
    </xf>
    <xf numFmtId="164" fontId="7" fillId="7" borderId="1" xfId="0" applyFont="true" applyBorder="true" applyAlignment="true" applyProtection="true">
      <alignment horizontal="general"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general" vertical="center" textRotation="0" wrapText="true" indent="0" shrinkToFit="false"/>
      <protection locked="true" hidden="false"/>
    </xf>
    <xf numFmtId="165" fontId="6" fillId="0" borderId="1" xfId="0" applyFont="true" applyBorder="true" applyAlignment="true" applyProtection="true">
      <alignment horizontal="right" vertical="center" textRotation="0" wrapText="false" indent="0" shrinkToFit="false"/>
      <protection locked="true" hidden="false"/>
    </xf>
    <xf numFmtId="166" fontId="6" fillId="2" borderId="1" xfId="0" applyFont="true" applyBorder="true" applyAlignment="true" applyProtection="true">
      <alignment horizontal="right" vertical="center" textRotation="0" wrapText="false" indent="0" shrinkToFit="false"/>
      <protection locked="true" hidden="false"/>
    </xf>
    <xf numFmtId="166" fontId="6" fillId="0" borderId="1" xfId="0" applyFont="true" applyBorder="true" applyAlignment="true" applyProtection="true">
      <alignment horizontal="right" vertical="center" textRotation="0" wrapText="fals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6" fontId="6" fillId="3" borderId="1" xfId="0" applyFont="true" applyBorder="true" applyAlignment="true" applyProtection="true">
      <alignment horizontal="right" vertical="center" textRotation="0" wrapText="false" indent="0" shrinkToFit="false"/>
      <protection locked="true" hidden="false"/>
    </xf>
    <xf numFmtId="164" fontId="7" fillId="0" borderId="1" xfId="0" applyFont="true" applyBorder="true" applyAlignment="true" applyProtection="true">
      <alignment horizontal="right" vertical="center" textRotation="0" wrapText="false" indent="0" shrinkToFit="false"/>
      <protection locked="true" hidden="false"/>
    </xf>
    <xf numFmtId="166" fontId="7" fillId="0" borderId="1" xfId="0" applyFont="true" applyBorder="true" applyAlignment="true" applyProtection="true">
      <alignment horizontal="right" vertical="center"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7" fontId="7" fillId="2" borderId="1" xfId="0" applyFont="true" applyBorder="true" applyAlignment="true" applyProtection="true">
      <alignment horizontal="center" vertical="center" textRotation="0" wrapText="true" indent="0" shrinkToFit="false"/>
      <protection locked="true" hidden="false"/>
    </xf>
    <xf numFmtId="164" fontId="7" fillId="6" borderId="1" xfId="0" applyFont="true" applyBorder="true" applyAlignment="true" applyProtection="true">
      <alignment horizontal="right" vertical="center" textRotation="0" wrapText="false" indent="0" shrinkToFit="false"/>
      <protection locked="true" hidden="false"/>
    </xf>
    <xf numFmtId="166" fontId="7" fillId="6" borderId="1" xfId="0" applyFont="true" applyBorder="true" applyAlignment="true" applyProtection="true">
      <alignment horizontal="right" vertical="center" textRotation="0" wrapText="false" indent="0" shrinkToFit="false"/>
      <protection locked="true" hidden="false"/>
    </xf>
    <xf numFmtId="164" fontId="0" fillId="6" borderId="1" xfId="0" applyFont="fals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right"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6" fillId="0" borderId="0" xfId="0" applyFont="true" applyBorder="true" applyAlignment="true" applyProtection="true">
      <alignment horizontal="general" vertical="center" textRotation="0" wrapText="true" indent="0" shrinkToFit="false"/>
      <protection locked="true" hidden="false"/>
    </xf>
    <xf numFmtId="164" fontId="5" fillId="0" borderId="0" xfId="0" applyFont="true" applyBorder="true" applyAlignment="true" applyProtection="true">
      <alignment horizontal="center" vertical="center" textRotation="0" wrapText="true" indent="0" shrinkToFit="false"/>
      <protection locked="true" hidden="false"/>
    </xf>
    <xf numFmtId="164" fontId="7" fillId="0" borderId="0" xfId="0" applyFont="true" applyBorder="true" applyAlignment="true" applyProtection="true">
      <alignment horizontal="center" vertical="center" textRotation="0" wrapText="true" indent="0" shrinkToFit="false"/>
      <protection locked="true" hidden="false"/>
    </xf>
    <xf numFmtId="164" fontId="5" fillId="0" borderId="0" xfId="0" applyFont="true" applyBorder="true" applyAlignment="true" applyProtection="true">
      <alignment horizontal="general" vertical="center" textRotation="0" wrapText="true" indent="0" shrinkToFit="false"/>
      <protection locked="true" hidden="false"/>
    </xf>
    <xf numFmtId="164" fontId="10" fillId="0" borderId="0" xfId="0" applyFont="true" applyBorder="true" applyAlignment="true" applyProtection="true">
      <alignment horizontal="general" vertical="center" textRotation="0" wrapText="false" indent="0" shrinkToFit="false"/>
      <protection locked="true" hidden="false"/>
    </xf>
    <xf numFmtId="164" fontId="7" fillId="6" borderId="0" xfId="0" applyFont="tru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center" textRotation="0" wrapText="tru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general" vertical="center" textRotation="0" wrapText="true" indent="0" shrinkToFit="false"/>
      <protection locked="true" hidden="false"/>
    </xf>
    <xf numFmtId="164" fontId="5" fillId="0" borderId="0" xfId="0" applyFont="true" applyBorder="true" applyAlignment="true" applyProtection="true">
      <alignment horizontal="general" vertical="bottom" textRotation="0" wrapText="false" indent="0" shrinkToFit="false"/>
      <protection locked="true" hidden="false"/>
    </xf>
    <xf numFmtId="167" fontId="6" fillId="0" borderId="1" xfId="0" applyFont="true" applyBorder="true" applyAlignment="true" applyProtection="true">
      <alignment horizontal="center" vertical="center" textRotation="0" wrapText="true" indent="0" shrinkToFit="false"/>
      <protection locked="true" hidden="false"/>
    </xf>
    <xf numFmtId="167" fontId="6" fillId="2" borderId="1" xfId="0" applyFont="true" applyBorder="true" applyAlignment="true" applyProtection="true">
      <alignment horizontal="center" vertical="center" textRotation="0" wrapText="true" indent="0" shrinkToFit="false"/>
      <protection locked="true" hidden="false"/>
    </xf>
    <xf numFmtId="167" fontId="7" fillId="0" borderId="1"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7F7F7F"/>
      <rgbColor rgb="FF9999FF"/>
      <rgbColor rgb="FF993366"/>
      <rgbColor rgb="FFFFF2CC"/>
      <rgbColor rgb="FFDCE6F1"/>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110"/>
  </cols>
  <sheetData>
    <row r="1" customFormat="false" ht="17.35" hidden="false" customHeight="false" outlineLevel="0" collapsed="false">
      <c r="A1" s="2" t="s">
        <v>0</v>
      </c>
    </row>
    <row r="2" customFormat="false" ht="15" hidden="false" customHeight="false" outlineLevel="0" collapsed="false">
      <c r="A2" s="3" t="s">
        <v>1</v>
      </c>
    </row>
    <row r="4" customFormat="false" ht="33.75" hidden="false" customHeight="true" outlineLevel="0" collapsed="false">
      <c r="A4" s="4" t="n">
        <v>1</v>
      </c>
      <c r="B4" s="5" t="s">
        <v>2</v>
      </c>
    </row>
    <row r="5" customFormat="false" ht="33.75" hidden="false" customHeight="true" outlineLevel="0" collapsed="false">
      <c r="A5" s="4" t="n">
        <v>2</v>
      </c>
      <c r="B5" s="5" t="s">
        <v>3</v>
      </c>
    </row>
    <row r="6" customFormat="false" ht="33.75" hidden="false" customHeight="true" outlineLevel="0" collapsed="false">
      <c r="A6" s="4" t="n">
        <v>3</v>
      </c>
      <c r="B6" s="5" t="s">
        <v>4</v>
      </c>
    </row>
    <row r="7" customFormat="false" ht="33.75" hidden="false" customHeight="true" outlineLevel="0" collapsed="false">
      <c r="A7" s="4" t="n">
        <v>4</v>
      </c>
      <c r="B7" s="5" t="s">
        <v>5</v>
      </c>
    </row>
    <row r="8" customFormat="false" ht="33.75" hidden="false" customHeight="true" outlineLevel="0" collapsed="false">
      <c r="A8" s="4" t="n">
        <v>5</v>
      </c>
      <c r="B8" s="5" t="s">
        <v>6</v>
      </c>
    </row>
    <row r="9" customFormat="false" ht="33.75" hidden="false" customHeight="true" outlineLevel="0" collapsed="false">
      <c r="A9" s="4" t="n">
        <v>6</v>
      </c>
      <c r="B9" s="5" t="s">
        <v>7</v>
      </c>
    </row>
    <row r="10" customFormat="false" ht="33.75" hidden="false" customHeight="true" outlineLevel="0" collapsed="false">
      <c r="A10" s="4" t="n">
        <v>7</v>
      </c>
      <c r="B10" s="5" t="s">
        <v>8</v>
      </c>
    </row>
    <row r="11" customFormat="false" ht="33.75" hidden="false" customHeight="true" outlineLevel="0" collapsed="false">
      <c r="A11" s="4" t="n">
        <v>8</v>
      </c>
      <c r="B11" s="5" t="s">
        <v>9</v>
      </c>
    </row>
    <row r="12" customFormat="false" ht="33.75" hidden="false" customHeight="true" outlineLevel="0" collapsed="false">
      <c r="A12" s="4" t="n">
        <v>9</v>
      </c>
      <c r="B12" s="5" t="s">
        <v>10</v>
      </c>
    </row>
    <row r="13" customFormat="false" ht="33.75" hidden="false" customHeight="true" outlineLevel="0" collapsed="false">
      <c r="A13" s="4" t="n">
        <v>10</v>
      </c>
      <c r="B13" s="5" t="s">
        <v>11</v>
      </c>
    </row>
    <row r="15" customFormat="false" ht="15" hidden="false" customHeight="false" outlineLevel="0" collapsed="false">
      <c r="A15" s="6" t="s">
        <v>12</v>
      </c>
    </row>
    <row r="16" customFormat="false" ht="15" hidden="false" customHeight="false" outlineLevel="0" collapsed="false">
      <c r="B16" s="7" t="s">
        <v>13</v>
      </c>
    </row>
    <row r="17" customFormat="false" ht="15" hidden="false" customHeight="false" outlineLevel="0" collapsed="false">
      <c r="B17" s="8" t="s">
        <v>14</v>
      </c>
    </row>
    <row r="18" customFormat="false" ht="15" hidden="false" customHeight="false" outlineLevel="0" collapsed="false">
      <c r="B18" s="9" t="s">
        <v>15</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J9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60"/>
    <col collapsed="false" customWidth="true" hidden="false" outlineLevel="0" max="3" min="3" style="1" width="8"/>
    <col collapsed="false" customWidth="true" hidden="false" outlineLevel="0" max="4" min="4" style="1" width="13"/>
    <col collapsed="false" customWidth="true" hidden="false" outlineLevel="0" max="7" min="5" style="1" width="17"/>
    <col collapsed="false" customWidth="true" hidden="false" outlineLevel="0" max="8" min="8" style="1" width="19"/>
    <col collapsed="false" customWidth="true" hidden="false" outlineLevel="0" max="9" min="9" style="1" width="30"/>
    <col collapsed="false" customWidth="true" hidden="false" outlineLevel="0" max="10" min="10" style="1" width="12"/>
  </cols>
  <sheetData>
    <row r="2" customFormat="false" ht="18.55" hidden="false" customHeight="true" outlineLevel="0" collapsed="false">
      <c r="A2" s="10" t="s">
        <v>16</v>
      </c>
      <c r="B2" s="10"/>
      <c r="C2" s="10"/>
      <c r="D2" s="10"/>
      <c r="E2" s="10"/>
      <c r="F2" s="10"/>
      <c r="G2" s="10"/>
      <c r="H2" s="10"/>
      <c r="I2" s="10"/>
      <c r="J2" s="10"/>
    </row>
    <row r="4" customFormat="false" ht="15" hidden="false" customHeight="false" outlineLevel="0" collapsed="false">
      <c r="A4" s="6" t="s">
        <v>17</v>
      </c>
    </row>
    <row r="5" customFormat="false" ht="15" hidden="false" customHeight="false" outlineLevel="0" collapsed="false">
      <c r="A5" s="6" t="s">
        <v>18</v>
      </c>
    </row>
    <row r="6" customFormat="false" ht="15" hidden="false" customHeight="false" outlineLevel="0" collapsed="false">
      <c r="A6" s="6" t="s">
        <v>19</v>
      </c>
    </row>
    <row r="7" customFormat="false" ht="15" hidden="false" customHeight="false" outlineLevel="0" collapsed="false">
      <c r="A7" s="6" t="s">
        <v>20</v>
      </c>
    </row>
    <row r="8" customFormat="false" ht="15" hidden="false" customHeight="false" outlineLevel="0" collapsed="false">
      <c r="A8" s="6" t="s">
        <v>21</v>
      </c>
    </row>
    <row r="10" customFormat="false" ht="36" hidden="false" customHeight="true" outlineLevel="0" collapsed="false">
      <c r="A10" s="11" t="s">
        <v>22</v>
      </c>
      <c r="B10" s="11" t="s">
        <v>23</v>
      </c>
      <c r="C10" s="11" t="s">
        <v>24</v>
      </c>
      <c r="D10" s="11" t="s">
        <v>25</v>
      </c>
      <c r="E10" s="11" t="s">
        <v>26</v>
      </c>
      <c r="F10" s="11" t="s">
        <v>27</v>
      </c>
      <c r="G10" s="11" t="s">
        <v>28</v>
      </c>
      <c r="H10" s="11" t="s">
        <v>29</v>
      </c>
      <c r="I10" s="11" t="s">
        <v>30</v>
      </c>
      <c r="J10" s="11" t="s">
        <v>31</v>
      </c>
    </row>
    <row r="11" customFormat="false" ht="15" hidden="false" customHeight="false" outlineLevel="0" collapsed="false">
      <c r="A11" s="12" t="s">
        <v>32</v>
      </c>
      <c r="B11" s="13" t="s">
        <v>33</v>
      </c>
      <c r="C11" s="13"/>
      <c r="D11" s="13"/>
      <c r="E11" s="13"/>
      <c r="F11" s="13"/>
      <c r="G11" s="13"/>
      <c r="H11" s="13"/>
      <c r="I11" s="13"/>
      <c r="J11" s="13"/>
    </row>
    <row r="12" customFormat="false" ht="15" hidden="false" customHeight="false" outlineLevel="0" collapsed="false">
      <c r="A12" s="14" t="s">
        <v>34</v>
      </c>
      <c r="B12" s="15" t="s">
        <v>35</v>
      </c>
      <c r="C12" s="15"/>
      <c r="D12" s="15"/>
      <c r="E12" s="15"/>
      <c r="F12" s="15"/>
      <c r="G12" s="15"/>
      <c r="H12" s="15"/>
      <c r="I12" s="15"/>
      <c r="J12" s="15"/>
    </row>
    <row r="13" customFormat="false" ht="15" hidden="false" customHeight="false" outlineLevel="0" collapsed="false">
      <c r="A13" s="16" t="n">
        <v>1</v>
      </c>
      <c r="B13" s="17" t="s">
        <v>36</v>
      </c>
      <c r="C13" s="16" t="s">
        <v>37</v>
      </c>
      <c r="D13" s="18" t="n">
        <v>140</v>
      </c>
      <c r="E13" s="19"/>
      <c r="F13" s="19"/>
      <c r="G13" s="20" t="n">
        <f aca="false">E13+F13</f>
        <v>0</v>
      </c>
      <c r="H13" s="20" t="n">
        <f aca="false">D13*G13</f>
        <v>0</v>
      </c>
      <c r="I13" s="17"/>
      <c r="J13" s="21" t="s">
        <v>38</v>
      </c>
    </row>
    <row r="14" customFormat="false" ht="15" hidden="false" customHeight="false" outlineLevel="0" collapsed="false">
      <c r="A14" s="14" t="s">
        <v>39</v>
      </c>
      <c r="B14" s="15" t="s">
        <v>40</v>
      </c>
      <c r="C14" s="15"/>
      <c r="D14" s="15"/>
      <c r="E14" s="15"/>
      <c r="F14" s="15"/>
      <c r="G14" s="15"/>
      <c r="H14" s="15"/>
      <c r="I14" s="15"/>
      <c r="J14" s="15"/>
    </row>
    <row r="15" customFormat="false" ht="15" hidden="false" customHeight="false" outlineLevel="0" collapsed="false">
      <c r="A15" s="16" t="n">
        <v>1</v>
      </c>
      <c r="B15" s="17" t="s">
        <v>41</v>
      </c>
      <c r="C15" s="16" t="s">
        <v>42</v>
      </c>
      <c r="D15" s="18" t="n">
        <v>10.2</v>
      </c>
      <c r="E15" s="19"/>
      <c r="F15" s="19"/>
      <c r="G15" s="20" t="n">
        <f aca="false">E15+F15</f>
        <v>0</v>
      </c>
      <c r="H15" s="20" t="n">
        <f aca="false">D15*G15</f>
        <v>0</v>
      </c>
      <c r="I15" s="17"/>
      <c r="J15" s="21" t="s">
        <v>38</v>
      </c>
    </row>
    <row r="16" customFormat="false" ht="15" hidden="false" customHeight="false" outlineLevel="0" collapsed="false">
      <c r="A16" s="14" t="s">
        <v>43</v>
      </c>
      <c r="B16" s="15" t="s">
        <v>44</v>
      </c>
      <c r="C16" s="15"/>
      <c r="D16" s="15"/>
      <c r="E16" s="15"/>
      <c r="F16" s="15"/>
      <c r="G16" s="15"/>
      <c r="H16" s="15"/>
      <c r="I16" s="15"/>
      <c r="J16" s="15"/>
    </row>
    <row r="17" customFormat="false" ht="25.35" hidden="false" customHeight="false" outlineLevel="0" collapsed="false">
      <c r="A17" s="16" t="n">
        <v>1</v>
      </c>
      <c r="B17" s="17" t="s">
        <v>45</v>
      </c>
      <c r="C17" s="16" t="s">
        <v>37</v>
      </c>
      <c r="D17" s="18" t="n">
        <v>396.576</v>
      </c>
      <c r="E17" s="22"/>
      <c r="F17" s="19"/>
      <c r="G17" s="20" t="n">
        <f aca="false">E17+F17</f>
        <v>0</v>
      </c>
      <c r="H17" s="20" t="n">
        <f aca="false">D17*G17</f>
        <v>0</v>
      </c>
      <c r="I17" s="17" t="s">
        <v>46</v>
      </c>
      <c r="J17" s="21" t="s">
        <v>47</v>
      </c>
    </row>
    <row r="18" customFormat="false" ht="25.35" hidden="false" customHeight="false" outlineLevel="0" collapsed="false">
      <c r="A18" s="16" t="n">
        <v>2</v>
      </c>
      <c r="B18" s="17" t="s">
        <v>48</v>
      </c>
      <c r="C18" s="16" t="s">
        <v>37</v>
      </c>
      <c r="D18" s="18" t="n">
        <v>53.55</v>
      </c>
      <c r="E18" s="19"/>
      <c r="F18" s="19"/>
      <c r="G18" s="20" t="n">
        <f aca="false">E18+F18</f>
        <v>0</v>
      </c>
      <c r="H18" s="20" t="n">
        <f aca="false">D18*G18</f>
        <v>0</v>
      </c>
      <c r="I18" s="17" t="s">
        <v>49</v>
      </c>
      <c r="J18" s="21" t="s">
        <v>38</v>
      </c>
    </row>
    <row r="19" customFormat="false" ht="15" hidden="false" customHeight="false" outlineLevel="0" collapsed="false">
      <c r="A19" s="16" t="n">
        <v>3</v>
      </c>
      <c r="B19" s="17" t="s">
        <v>50</v>
      </c>
      <c r="C19" s="16" t="s">
        <v>42</v>
      </c>
      <c r="D19" s="18" t="n">
        <v>5</v>
      </c>
      <c r="E19" s="19"/>
      <c r="F19" s="19"/>
      <c r="G19" s="20" t="n">
        <f aca="false">E19+F19</f>
        <v>0</v>
      </c>
      <c r="H19" s="20" t="n">
        <f aca="false">D19*G19</f>
        <v>0</v>
      </c>
      <c r="I19" s="17"/>
      <c r="J19" s="21" t="s">
        <v>38</v>
      </c>
    </row>
    <row r="20" customFormat="false" ht="15" hidden="false" customHeight="false" outlineLevel="0" collapsed="false">
      <c r="A20" s="16" t="n">
        <v>4</v>
      </c>
      <c r="B20" s="17" t="s">
        <v>51</v>
      </c>
      <c r="C20" s="16" t="s">
        <v>37</v>
      </c>
      <c r="D20" s="18" t="n">
        <v>18</v>
      </c>
      <c r="E20" s="19"/>
      <c r="F20" s="19"/>
      <c r="G20" s="20" t="n">
        <f aca="false">E20+F20</f>
        <v>0</v>
      </c>
      <c r="H20" s="20" t="n">
        <f aca="false">D20*G20</f>
        <v>0</v>
      </c>
      <c r="I20" s="17" t="s">
        <v>52</v>
      </c>
      <c r="J20" s="21" t="s">
        <v>38</v>
      </c>
    </row>
    <row r="21" customFormat="false" ht="25.35" hidden="false" customHeight="false" outlineLevel="0" collapsed="false">
      <c r="A21" s="16" t="n">
        <v>5</v>
      </c>
      <c r="B21" s="17" t="s">
        <v>53</v>
      </c>
      <c r="C21" s="16" t="s">
        <v>42</v>
      </c>
      <c r="D21" s="18" t="n">
        <v>24</v>
      </c>
      <c r="E21" s="19"/>
      <c r="F21" s="19"/>
      <c r="G21" s="20" t="n">
        <f aca="false">E21+F21</f>
        <v>0</v>
      </c>
      <c r="H21" s="20" t="n">
        <f aca="false">D21*G21</f>
        <v>0</v>
      </c>
      <c r="I21" s="17"/>
      <c r="J21" s="21" t="s">
        <v>38</v>
      </c>
    </row>
    <row r="22" customFormat="false" ht="15" hidden="false" customHeight="false" outlineLevel="0" collapsed="false">
      <c r="A22" s="16" t="n">
        <v>6</v>
      </c>
      <c r="B22" s="17" t="s">
        <v>54</v>
      </c>
      <c r="C22" s="16" t="s">
        <v>37</v>
      </c>
      <c r="D22" s="18" t="n">
        <v>396.576</v>
      </c>
      <c r="E22" s="19"/>
      <c r="F22" s="19"/>
      <c r="G22" s="20" t="n">
        <f aca="false">E22+F22</f>
        <v>0</v>
      </c>
      <c r="H22" s="20" t="n">
        <f aca="false">D22*G22</f>
        <v>0</v>
      </c>
      <c r="I22" s="17"/>
      <c r="J22" s="21" t="s">
        <v>38</v>
      </c>
    </row>
    <row r="23" customFormat="false" ht="15" hidden="false" customHeight="false" outlineLevel="0" collapsed="false">
      <c r="A23" s="12" t="s">
        <v>55</v>
      </c>
      <c r="B23" s="13" t="s">
        <v>56</v>
      </c>
      <c r="C23" s="13"/>
      <c r="D23" s="13"/>
      <c r="E23" s="13"/>
      <c r="F23" s="13"/>
      <c r="G23" s="13"/>
      <c r="H23" s="13"/>
      <c r="I23" s="13"/>
      <c r="J23" s="13"/>
    </row>
    <row r="24" customFormat="false" ht="15" hidden="false" customHeight="false" outlineLevel="0" collapsed="false">
      <c r="A24" s="16" t="n">
        <v>1</v>
      </c>
      <c r="B24" s="17" t="s">
        <v>57</v>
      </c>
      <c r="C24" s="16" t="s">
        <v>37</v>
      </c>
      <c r="D24" s="18" t="n">
        <v>48.06</v>
      </c>
      <c r="E24" s="22"/>
      <c r="F24" s="19"/>
      <c r="G24" s="20" t="n">
        <f aca="false">E24+F24</f>
        <v>0</v>
      </c>
      <c r="H24" s="20" t="n">
        <f aca="false">D24*G24</f>
        <v>0</v>
      </c>
      <c r="I24" s="17"/>
      <c r="J24" s="21" t="s">
        <v>47</v>
      </c>
    </row>
    <row r="25" customFormat="false" ht="25.35" hidden="false" customHeight="false" outlineLevel="0" collapsed="false">
      <c r="A25" s="16" t="n">
        <v>2</v>
      </c>
      <c r="B25" s="17" t="s">
        <v>58</v>
      </c>
      <c r="C25" s="16" t="s">
        <v>37</v>
      </c>
      <c r="D25" s="18" t="n">
        <v>48.06</v>
      </c>
      <c r="E25" s="19"/>
      <c r="F25" s="19"/>
      <c r="G25" s="20" t="n">
        <f aca="false">E25+F25</f>
        <v>0</v>
      </c>
      <c r="H25" s="20" t="n">
        <f aca="false">D25*G25</f>
        <v>0</v>
      </c>
      <c r="I25" s="17"/>
      <c r="J25" s="21" t="s">
        <v>38</v>
      </c>
    </row>
    <row r="26" customFormat="false" ht="15" hidden="false" customHeight="false" outlineLevel="0" collapsed="false">
      <c r="A26" s="16" t="n">
        <v>3</v>
      </c>
      <c r="B26" s="17" t="s">
        <v>59</v>
      </c>
      <c r="C26" s="16" t="s">
        <v>42</v>
      </c>
      <c r="D26" s="18" t="n">
        <v>10.2</v>
      </c>
      <c r="E26" s="19"/>
      <c r="F26" s="19"/>
      <c r="G26" s="20" t="n">
        <f aca="false">E26+F26</f>
        <v>0</v>
      </c>
      <c r="H26" s="20" t="n">
        <f aca="false">D26*G26</f>
        <v>0</v>
      </c>
      <c r="I26" s="17"/>
      <c r="J26" s="21" t="s">
        <v>38</v>
      </c>
    </row>
    <row r="27" customFormat="false" ht="25.35" hidden="false" customHeight="false" outlineLevel="0" collapsed="false">
      <c r="A27" s="12" t="s">
        <v>60</v>
      </c>
      <c r="B27" s="13" t="s">
        <v>61</v>
      </c>
      <c r="C27" s="13"/>
      <c r="D27" s="13"/>
      <c r="E27" s="13"/>
      <c r="F27" s="13"/>
      <c r="G27" s="13"/>
      <c r="H27" s="13"/>
      <c r="I27" s="13"/>
      <c r="J27" s="13"/>
    </row>
    <row r="28" customFormat="false" ht="15" hidden="false" customHeight="false" outlineLevel="0" collapsed="false">
      <c r="A28" s="16" t="n">
        <v>1</v>
      </c>
      <c r="B28" s="17" t="s">
        <v>57</v>
      </c>
      <c r="C28" s="16" t="s">
        <v>37</v>
      </c>
      <c r="D28" s="18" t="n">
        <v>1009.9904</v>
      </c>
      <c r="E28" s="22"/>
      <c r="F28" s="19"/>
      <c r="G28" s="20" t="n">
        <f aca="false">E28+F28</f>
        <v>0</v>
      </c>
      <c r="H28" s="20" t="n">
        <f aca="false">D28*G28</f>
        <v>0</v>
      </c>
      <c r="I28" s="17"/>
      <c r="J28" s="21" t="s">
        <v>47</v>
      </c>
    </row>
    <row r="29" customFormat="false" ht="25.35" hidden="false" customHeight="false" outlineLevel="0" collapsed="false">
      <c r="A29" s="16" t="n">
        <v>2</v>
      </c>
      <c r="B29" s="17" t="s">
        <v>58</v>
      </c>
      <c r="C29" s="16" t="s">
        <v>37</v>
      </c>
      <c r="D29" s="18" t="n">
        <v>1009.9904</v>
      </c>
      <c r="E29" s="19"/>
      <c r="F29" s="19"/>
      <c r="G29" s="20" t="n">
        <f aca="false">E29+F29</f>
        <v>0</v>
      </c>
      <c r="H29" s="20" t="n">
        <f aca="false">D29*G29</f>
        <v>0</v>
      </c>
      <c r="I29" s="17"/>
      <c r="J29" s="21" t="s">
        <v>38</v>
      </c>
    </row>
    <row r="30" customFormat="false" ht="15" hidden="false" customHeight="false" outlineLevel="0" collapsed="false">
      <c r="A30" s="16" t="n">
        <v>3</v>
      </c>
      <c r="B30" s="17" t="s">
        <v>62</v>
      </c>
      <c r="C30" s="16" t="s">
        <v>37</v>
      </c>
      <c r="D30" s="18" t="n">
        <v>256.45</v>
      </c>
      <c r="E30" s="19"/>
      <c r="F30" s="19"/>
      <c r="G30" s="20" t="n">
        <f aca="false">E30+F30</f>
        <v>0</v>
      </c>
      <c r="H30" s="20" t="n">
        <f aca="false">D30*G30</f>
        <v>0</v>
      </c>
      <c r="I30" s="17"/>
      <c r="J30" s="21" t="s">
        <v>38</v>
      </c>
    </row>
    <row r="31" customFormat="false" ht="15" hidden="false" customHeight="false" outlineLevel="0" collapsed="false">
      <c r="A31" s="16" t="n">
        <v>4</v>
      </c>
      <c r="B31" s="17" t="s">
        <v>63</v>
      </c>
      <c r="C31" s="16" t="s">
        <v>42</v>
      </c>
      <c r="D31" s="18" t="n">
        <v>68</v>
      </c>
      <c r="E31" s="19"/>
      <c r="F31" s="19"/>
      <c r="G31" s="20" t="n">
        <f aca="false">E31+F31</f>
        <v>0</v>
      </c>
      <c r="H31" s="20" t="n">
        <f aca="false">D31*G31</f>
        <v>0</v>
      </c>
      <c r="I31" s="17"/>
      <c r="J31" s="21" t="s">
        <v>38</v>
      </c>
    </row>
    <row r="32" customFormat="false" ht="15" hidden="false" customHeight="false" outlineLevel="0" collapsed="false">
      <c r="A32" s="16" t="n">
        <v>5</v>
      </c>
      <c r="B32" s="17" t="s">
        <v>64</v>
      </c>
      <c r="C32" s="16" t="s">
        <v>42</v>
      </c>
      <c r="D32" s="18" t="n">
        <v>50</v>
      </c>
      <c r="E32" s="19"/>
      <c r="F32" s="19"/>
      <c r="G32" s="20" t="n">
        <f aca="false">E32+F32</f>
        <v>0</v>
      </c>
      <c r="H32" s="20" t="n">
        <f aca="false">D32*G32</f>
        <v>0</v>
      </c>
      <c r="I32" s="17"/>
      <c r="J32" s="21" t="s">
        <v>38</v>
      </c>
    </row>
    <row r="33" customFormat="false" ht="15" hidden="false" customHeight="false" outlineLevel="0" collapsed="false">
      <c r="A33" s="16" t="n">
        <v>6</v>
      </c>
      <c r="B33" s="17" t="s">
        <v>59</v>
      </c>
      <c r="C33" s="16" t="s">
        <v>42</v>
      </c>
      <c r="D33" s="18" t="n">
        <v>30</v>
      </c>
      <c r="E33" s="19"/>
      <c r="F33" s="19"/>
      <c r="G33" s="20" t="n">
        <f aca="false">E33+F33</f>
        <v>0</v>
      </c>
      <c r="H33" s="20" t="n">
        <f aca="false">D33*G33</f>
        <v>0</v>
      </c>
      <c r="I33" s="17"/>
      <c r="J33" s="21" t="s">
        <v>38</v>
      </c>
    </row>
    <row r="34" customFormat="false" ht="25.35" hidden="false" customHeight="false" outlineLevel="0" collapsed="false">
      <c r="A34" s="12" t="s">
        <v>65</v>
      </c>
      <c r="B34" s="13" t="s">
        <v>66</v>
      </c>
      <c r="C34" s="13"/>
      <c r="D34" s="13"/>
      <c r="E34" s="13"/>
      <c r="F34" s="13"/>
      <c r="G34" s="13"/>
      <c r="H34" s="13"/>
      <c r="I34" s="13"/>
      <c r="J34" s="13"/>
    </row>
    <row r="35" customFormat="false" ht="15" hidden="false" customHeight="false" outlineLevel="0" collapsed="false">
      <c r="A35" s="16" t="n">
        <v>1</v>
      </c>
      <c r="B35" s="17" t="s">
        <v>57</v>
      </c>
      <c r="C35" s="16" t="s">
        <v>37</v>
      </c>
      <c r="D35" s="18" t="n">
        <v>716.992</v>
      </c>
      <c r="E35" s="22"/>
      <c r="F35" s="19"/>
      <c r="G35" s="20" t="n">
        <f aca="false">E35+F35</f>
        <v>0</v>
      </c>
      <c r="H35" s="20" t="n">
        <f aca="false">D35*G35</f>
        <v>0</v>
      </c>
      <c r="I35" s="17"/>
      <c r="J35" s="21" t="s">
        <v>47</v>
      </c>
    </row>
    <row r="36" customFormat="false" ht="25.35" hidden="false" customHeight="false" outlineLevel="0" collapsed="false">
      <c r="A36" s="16" t="n">
        <v>2</v>
      </c>
      <c r="B36" s="17" t="s">
        <v>58</v>
      </c>
      <c r="C36" s="16" t="s">
        <v>37</v>
      </c>
      <c r="D36" s="18" t="n">
        <v>716.992</v>
      </c>
      <c r="E36" s="19"/>
      <c r="F36" s="19"/>
      <c r="G36" s="20" t="n">
        <f aca="false">E36+F36</f>
        <v>0</v>
      </c>
      <c r="H36" s="20" t="n">
        <f aca="false">D36*G36</f>
        <v>0</v>
      </c>
      <c r="I36" s="17"/>
      <c r="J36" s="21" t="s">
        <v>38</v>
      </c>
    </row>
    <row r="37" customFormat="false" ht="15" hidden="false" customHeight="false" outlineLevel="0" collapsed="false">
      <c r="A37" s="16" t="n">
        <v>3</v>
      </c>
      <c r="B37" s="17" t="s">
        <v>67</v>
      </c>
      <c r="C37" s="16" t="s">
        <v>37</v>
      </c>
      <c r="D37" s="18" t="n">
        <v>148.8</v>
      </c>
      <c r="E37" s="19"/>
      <c r="F37" s="19"/>
      <c r="G37" s="20" t="n">
        <f aca="false">E37+F37</f>
        <v>0</v>
      </c>
      <c r="H37" s="20" t="n">
        <f aca="false">D37*G37</f>
        <v>0</v>
      </c>
      <c r="I37" s="17"/>
      <c r="J37" s="21" t="s">
        <v>38</v>
      </c>
    </row>
    <row r="38" customFormat="false" ht="15" hidden="false" customHeight="false" outlineLevel="0" collapsed="false">
      <c r="A38" s="16" t="n">
        <v>4</v>
      </c>
      <c r="B38" s="17" t="s">
        <v>63</v>
      </c>
      <c r="C38" s="16" t="s">
        <v>42</v>
      </c>
      <c r="D38" s="18" t="n">
        <v>34</v>
      </c>
      <c r="E38" s="19"/>
      <c r="F38" s="19"/>
      <c r="G38" s="20" t="n">
        <f aca="false">E38+F38</f>
        <v>0</v>
      </c>
      <c r="H38" s="20" t="n">
        <f aca="false">D38*G38</f>
        <v>0</v>
      </c>
      <c r="I38" s="17"/>
      <c r="J38" s="21" t="s">
        <v>38</v>
      </c>
    </row>
    <row r="39" customFormat="false" ht="15" hidden="false" customHeight="false" outlineLevel="0" collapsed="false">
      <c r="A39" s="16" t="n">
        <v>5</v>
      </c>
      <c r="B39" s="17" t="s">
        <v>64</v>
      </c>
      <c r="C39" s="16" t="s">
        <v>42</v>
      </c>
      <c r="D39" s="18" t="n">
        <v>37.2</v>
      </c>
      <c r="E39" s="19"/>
      <c r="F39" s="19"/>
      <c r="G39" s="20" t="n">
        <f aca="false">E39+F39</f>
        <v>0</v>
      </c>
      <c r="H39" s="20" t="n">
        <f aca="false">D39*G39</f>
        <v>0</v>
      </c>
      <c r="I39" s="17"/>
      <c r="J39" s="21" t="s">
        <v>38</v>
      </c>
    </row>
    <row r="40" customFormat="false" ht="15" hidden="false" customHeight="false" outlineLevel="0" collapsed="false">
      <c r="A40" s="16" t="n">
        <v>6</v>
      </c>
      <c r="B40" s="17" t="s">
        <v>68</v>
      </c>
      <c r="C40" s="16" t="s">
        <v>42</v>
      </c>
      <c r="D40" s="18" t="n">
        <v>36</v>
      </c>
      <c r="E40" s="19"/>
      <c r="F40" s="19"/>
      <c r="G40" s="20" t="n">
        <f aca="false">E40+F40</f>
        <v>0</v>
      </c>
      <c r="H40" s="20" t="n">
        <f aca="false">D40*G40</f>
        <v>0</v>
      </c>
      <c r="I40" s="17"/>
      <c r="J40" s="21" t="s">
        <v>38</v>
      </c>
    </row>
    <row r="41" customFormat="false" ht="15" hidden="false" customHeight="false" outlineLevel="0" collapsed="false">
      <c r="A41" s="12" t="s">
        <v>69</v>
      </c>
      <c r="B41" s="13" t="s">
        <v>70</v>
      </c>
      <c r="C41" s="13"/>
      <c r="D41" s="13"/>
      <c r="E41" s="13"/>
      <c r="F41" s="13"/>
      <c r="G41" s="13"/>
      <c r="H41" s="13"/>
      <c r="I41" s="13"/>
      <c r="J41" s="13"/>
    </row>
    <row r="42" customFormat="false" ht="15" hidden="false" customHeight="false" outlineLevel="0" collapsed="false">
      <c r="A42" s="16" t="n">
        <v>1</v>
      </c>
      <c r="B42" s="17" t="s">
        <v>57</v>
      </c>
      <c r="C42" s="16" t="s">
        <v>37</v>
      </c>
      <c r="D42" s="18" t="n">
        <v>1921.32</v>
      </c>
      <c r="E42" s="22"/>
      <c r="F42" s="19"/>
      <c r="G42" s="20" t="n">
        <f aca="false">E42+F42</f>
        <v>0</v>
      </c>
      <c r="H42" s="20" t="n">
        <f aca="false">D42*G42</f>
        <v>0</v>
      </c>
      <c r="I42" s="17"/>
      <c r="J42" s="21" t="s">
        <v>47</v>
      </c>
    </row>
    <row r="43" customFormat="false" ht="25.35" hidden="false" customHeight="false" outlineLevel="0" collapsed="false">
      <c r="A43" s="16" t="n">
        <v>2</v>
      </c>
      <c r="B43" s="17" t="s">
        <v>58</v>
      </c>
      <c r="C43" s="16" t="s">
        <v>37</v>
      </c>
      <c r="D43" s="18" t="n">
        <v>1921.32</v>
      </c>
      <c r="E43" s="19"/>
      <c r="F43" s="19"/>
      <c r="G43" s="20" t="n">
        <f aca="false">E43+F43</f>
        <v>0</v>
      </c>
      <c r="H43" s="20" t="n">
        <f aca="false">D43*G43</f>
        <v>0</v>
      </c>
      <c r="I43" s="17"/>
      <c r="J43" s="21" t="s">
        <v>38</v>
      </c>
    </row>
    <row r="44" customFormat="false" ht="15" hidden="false" customHeight="false" outlineLevel="0" collapsed="false">
      <c r="A44" s="16" t="n">
        <v>3</v>
      </c>
      <c r="B44" s="17" t="s">
        <v>63</v>
      </c>
      <c r="C44" s="16" t="s">
        <v>42</v>
      </c>
      <c r="D44" s="18" t="n">
        <v>85</v>
      </c>
      <c r="E44" s="19"/>
      <c r="F44" s="19"/>
      <c r="G44" s="20" t="n">
        <f aca="false">E44+F44</f>
        <v>0</v>
      </c>
      <c r="H44" s="20" t="n">
        <f aca="false">D44*G44</f>
        <v>0</v>
      </c>
      <c r="I44" s="17"/>
      <c r="J44" s="21" t="s">
        <v>38</v>
      </c>
    </row>
    <row r="45" customFormat="false" ht="15" hidden="false" customHeight="false" outlineLevel="0" collapsed="false">
      <c r="A45" s="16" t="n">
        <v>4</v>
      </c>
      <c r="B45" s="17" t="s">
        <v>64</v>
      </c>
      <c r="C45" s="16" t="s">
        <v>42</v>
      </c>
      <c r="D45" s="18" t="n">
        <v>32</v>
      </c>
      <c r="E45" s="19"/>
      <c r="F45" s="19"/>
      <c r="G45" s="20" t="n">
        <f aca="false">E45+F45</f>
        <v>0</v>
      </c>
      <c r="H45" s="20" t="n">
        <f aca="false">D45*G45</f>
        <v>0</v>
      </c>
      <c r="I45" s="17"/>
      <c r="J45" s="21" t="s">
        <v>38</v>
      </c>
    </row>
    <row r="46" customFormat="false" ht="15" hidden="false" customHeight="false" outlineLevel="0" collapsed="false">
      <c r="A46" s="16" t="n">
        <v>5</v>
      </c>
      <c r="B46" s="17" t="s">
        <v>71</v>
      </c>
      <c r="C46" s="16" t="s">
        <v>72</v>
      </c>
      <c r="D46" s="18" t="n">
        <v>8</v>
      </c>
      <c r="E46" s="19"/>
      <c r="F46" s="19"/>
      <c r="G46" s="20" t="n">
        <f aca="false">E46+F46</f>
        <v>0</v>
      </c>
      <c r="H46" s="20" t="n">
        <f aca="false">D46*G46</f>
        <v>0</v>
      </c>
      <c r="I46" s="17"/>
      <c r="J46" s="21" t="s">
        <v>38</v>
      </c>
    </row>
    <row r="47" customFormat="false" ht="25.35" hidden="false" customHeight="false" outlineLevel="0" collapsed="false">
      <c r="A47" s="12" t="s">
        <v>73</v>
      </c>
      <c r="B47" s="13" t="s">
        <v>74</v>
      </c>
      <c r="C47" s="13"/>
      <c r="D47" s="13"/>
      <c r="E47" s="13"/>
      <c r="F47" s="13"/>
      <c r="G47" s="13"/>
      <c r="H47" s="13"/>
      <c r="I47" s="13"/>
      <c r="J47" s="13"/>
    </row>
    <row r="48" customFormat="false" ht="15" hidden="false" customHeight="false" outlineLevel="0" collapsed="false">
      <c r="A48" s="16" t="n">
        <v>1</v>
      </c>
      <c r="B48" s="17" t="s">
        <v>57</v>
      </c>
      <c r="C48" s="16" t="s">
        <v>37</v>
      </c>
      <c r="D48" s="18" t="n">
        <v>1008.558</v>
      </c>
      <c r="E48" s="22"/>
      <c r="F48" s="19"/>
      <c r="G48" s="20" t="n">
        <f aca="false">E48+F48</f>
        <v>0</v>
      </c>
      <c r="H48" s="20" t="n">
        <f aca="false">D48*G48</f>
        <v>0</v>
      </c>
      <c r="I48" s="17"/>
      <c r="J48" s="21" t="s">
        <v>47</v>
      </c>
    </row>
    <row r="49" customFormat="false" ht="25.35" hidden="false" customHeight="false" outlineLevel="0" collapsed="false">
      <c r="A49" s="16" t="n">
        <v>2</v>
      </c>
      <c r="B49" s="17" t="s">
        <v>58</v>
      </c>
      <c r="C49" s="16" t="s">
        <v>37</v>
      </c>
      <c r="D49" s="18" t="n">
        <v>1008.558</v>
      </c>
      <c r="E49" s="19"/>
      <c r="F49" s="19"/>
      <c r="G49" s="20" t="n">
        <f aca="false">E49+F49</f>
        <v>0</v>
      </c>
      <c r="H49" s="20" t="n">
        <f aca="false">D49*G49</f>
        <v>0</v>
      </c>
      <c r="I49" s="17"/>
      <c r="J49" s="21" t="s">
        <v>38</v>
      </c>
    </row>
    <row r="50" customFormat="false" ht="15" hidden="false" customHeight="false" outlineLevel="0" collapsed="false">
      <c r="A50" s="16" t="n">
        <v>3</v>
      </c>
      <c r="B50" s="17" t="s">
        <v>63</v>
      </c>
      <c r="C50" s="16" t="s">
        <v>42</v>
      </c>
      <c r="D50" s="18" t="n">
        <v>42</v>
      </c>
      <c r="E50" s="19"/>
      <c r="F50" s="19"/>
      <c r="G50" s="20" t="n">
        <f aca="false">E50+F50</f>
        <v>0</v>
      </c>
      <c r="H50" s="20" t="n">
        <f aca="false">D50*G50</f>
        <v>0</v>
      </c>
      <c r="I50" s="17"/>
      <c r="J50" s="21" t="s">
        <v>38</v>
      </c>
    </row>
    <row r="51" customFormat="false" ht="15" hidden="false" customHeight="false" outlineLevel="0" collapsed="false">
      <c r="A51" s="16" t="n">
        <v>4</v>
      </c>
      <c r="B51" s="17" t="s">
        <v>64</v>
      </c>
      <c r="C51" s="16" t="s">
        <v>42</v>
      </c>
      <c r="D51" s="18" t="n">
        <v>37</v>
      </c>
      <c r="E51" s="19"/>
      <c r="F51" s="19"/>
      <c r="G51" s="20" t="n">
        <f aca="false">E51+F51</f>
        <v>0</v>
      </c>
      <c r="H51" s="20" t="n">
        <f aca="false">D51*G51</f>
        <v>0</v>
      </c>
      <c r="I51" s="17"/>
      <c r="J51" s="21" t="s">
        <v>38</v>
      </c>
    </row>
    <row r="52" customFormat="false" ht="15" hidden="false" customHeight="false" outlineLevel="0" collapsed="false">
      <c r="A52" s="12" t="s">
        <v>75</v>
      </c>
      <c r="B52" s="13" t="s">
        <v>76</v>
      </c>
      <c r="C52" s="13"/>
      <c r="D52" s="13"/>
      <c r="E52" s="13"/>
      <c r="F52" s="13"/>
      <c r="G52" s="13"/>
      <c r="H52" s="13"/>
      <c r="I52" s="13"/>
      <c r="J52" s="13"/>
    </row>
    <row r="53" customFormat="false" ht="15" hidden="false" customHeight="false" outlineLevel="0" collapsed="false">
      <c r="A53" s="16" t="n">
        <v>1</v>
      </c>
      <c r="B53" s="17" t="s">
        <v>57</v>
      </c>
      <c r="C53" s="16" t="s">
        <v>37</v>
      </c>
      <c r="D53" s="18" t="n">
        <v>680.2272</v>
      </c>
      <c r="E53" s="22"/>
      <c r="F53" s="19"/>
      <c r="G53" s="20" t="n">
        <f aca="false">E53+F53</f>
        <v>0</v>
      </c>
      <c r="H53" s="20" t="n">
        <f aca="false">D53*G53</f>
        <v>0</v>
      </c>
      <c r="I53" s="17"/>
      <c r="J53" s="21" t="s">
        <v>47</v>
      </c>
    </row>
    <row r="54" customFormat="false" ht="25.35" hidden="false" customHeight="false" outlineLevel="0" collapsed="false">
      <c r="A54" s="16" t="n">
        <v>2</v>
      </c>
      <c r="B54" s="17" t="s">
        <v>58</v>
      </c>
      <c r="C54" s="16" t="s">
        <v>37</v>
      </c>
      <c r="D54" s="18" t="n">
        <v>680.2272</v>
      </c>
      <c r="E54" s="19"/>
      <c r="F54" s="19"/>
      <c r="G54" s="20" t="n">
        <f aca="false">E54+F54</f>
        <v>0</v>
      </c>
      <c r="H54" s="20" t="n">
        <f aca="false">D54*G54</f>
        <v>0</v>
      </c>
      <c r="I54" s="17"/>
      <c r="J54" s="21" t="s">
        <v>38</v>
      </c>
    </row>
    <row r="55" customFormat="false" ht="15" hidden="false" customHeight="false" outlineLevel="0" collapsed="false">
      <c r="A55" s="16" t="n">
        <v>3</v>
      </c>
      <c r="B55" s="17" t="s">
        <v>63</v>
      </c>
      <c r="C55" s="16" t="s">
        <v>42</v>
      </c>
      <c r="D55" s="18" t="n">
        <v>25</v>
      </c>
      <c r="E55" s="19"/>
      <c r="F55" s="19"/>
      <c r="G55" s="20" t="n">
        <f aca="false">E55+F55</f>
        <v>0</v>
      </c>
      <c r="H55" s="20" t="n">
        <f aca="false">D55*G55</f>
        <v>0</v>
      </c>
      <c r="I55" s="17"/>
      <c r="J55" s="21" t="s">
        <v>38</v>
      </c>
    </row>
    <row r="56" customFormat="false" ht="15" hidden="false" customHeight="false" outlineLevel="0" collapsed="false">
      <c r="A56" s="16" t="n">
        <v>4</v>
      </c>
      <c r="B56" s="17" t="s">
        <v>64</v>
      </c>
      <c r="C56" s="16" t="s">
        <v>42</v>
      </c>
      <c r="D56" s="18" t="n">
        <v>50</v>
      </c>
      <c r="E56" s="19"/>
      <c r="F56" s="19"/>
      <c r="G56" s="20" t="n">
        <f aca="false">E56+F56</f>
        <v>0</v>
      </c>
      <c r="H56" s="20" t="n">
        <f aca="false">D56*G56</f>
        <v>0</v>
      </c>
      <c r="I56" s="17"/>
      <c r="J56" s="21" t="s">
        <v>38</v>
      </c>
    </row>
    <row r="57" customFormat="false" ht="15" hidden="false" customHeight="false" outlineLevel="0" collapsed="false">
      <c r="A57" s="16" t="n">
        <v>5</v>
      </c>
      <c r="B57" s="17" t="s">
        <v>59</v>
      </c>
      <c r="C57" s="16" t="s">
        <v>42</v>
      </c>
      <c r="D57" s="18" t="n">
        <v>43</v>
      </c>
      <c r="E57" s="19"/>
      <c r="F57" s="19"/>
      <c r="G57" s="20" t="n">
        <f aca="false">E57+F57</f>
        <v>0</v>
      </c>
      <c r="H57" s="20" t="n">
        <f aca="false">D57*G57</f>
        <v>0</v>
      </c>
      <c r="I57" s="17"/>
      <c r="J57" s="21" t="s">
        <v>38</v>
      </c>
    </row>
    <row r="58" customFormat="false" ht="15" hidden="false" customHeight="false" outlineLevel="0" collapsed="false">
      <c r="A58" s="12" t="s">
        <v>77</v>
      </c>
      <c r="B58" s="13" t="s">
        <v>78</v>
      </c>
      <c r="C58" s="13"/>
      <c r="D58" s="13"/>
      <c r="E58" s="13"/>
      <c r="F58" s="13"/>
      <c r="G58" s="13"/>
      <c r="H58" s="13"/>
      <c r="I58" s="13"/>
      <c r="J58" s="13"/>
    </row>
    <row r="59" customFormat="false" ht="15" hidden="false" customHeight="false" outlineLevel="0" collapsed="false">
      <c r="A59" s="16" t="n">
        <v>1</v>
      </c>
      <c r="B59" s="17" t="s">
        <v>57</v>
      </c>
      <c r="C59" s="16" t="s">
        <v>37</v>
      </c>
      <c r="D59" s="18" t="n">
        <v>116.64</v>
      </c>
      <c r="E59" s="22"/>
      <c r="F59" s="19"/>
      <c r="G59" s="20" t="n">
        <f aca="false">E59+F59</f>
        <v>0</v>
      </c>
      <c r="H59" s="20" t="n">
        <f aca="false">D59*G59</f>
        <v>0</v>
      </c>
      <c r="I59" s="17"/>
      <c r="J59" s="21" t="s">
        <v>47</v>
      </c>
    </row>
    <row r="60" customFormat="false" ht="25.35" hidden="false" customHeight="false" outlineLevel="0" collapsed="false">
      <c r="A60" s="16" t="n">
        <v>2</v>
      </c>
      <c r="B60" s="17" t="s">
        <v>58</v>
      </c>
      <c r="C60" s="16" t="s">
        <v>37</v>
      </c>
      <c r="D60" s="18" t="n">
        <v>116.64</v>
      </c>
      <c r="E60" s="19"/>
      <c r="F60" s="19"/>
      <c r="G60" s="20" t="n">
        <f aca="false">E60+F60</f>
        <v>0</v>
      </c>
      <c r="H60" s="20" t="n">
        <f aca="false">D60*G60</f>
        <v>0</v>
      </c>
      <c r="I60" s="17"/>
      <c r="J60" s="21" t="s">
        <v>38</v>
      </c>
    </row>
    <row r="61" customFormat="false" ht="15" hidden="false" customHeight="false" outlineLevel="0" collapsed="false">
      <c r="A61" s="16" t="n">
        <v>3</v>
      </c>
      <c r="B61" s="17" t="s">
        <v>64</v>
      </c>
      <c r="C61" s="16" t="s">
        <v>42</v>
      </c>
      <c r="D61" s="18" t="n">
        <v>28</v>
      </c>
      <c r="E61" s="19"/>
      <c r="F61" s="19"/>
      <c r="G61" s="20" t="n">
        <f aca="false">E61+F61</f>
        <v>0</v>
      </c>
      <c r="H61" s="20" t="n">
        <f aca="false">D61*G61</f>
        <v>0</v>
      </c>
      <c r="I61" s="17"/>
      <c r="J61" s="21" t="s">
        <v>38</v>
      </c>
    </row>
    <row r="62" customFormat="false" ht="15" hidden="false" customHeight="false" outlineLevel="0" collapsed="false">
      <c r="A62" s="12" t="s">
        <v>79</v>
      </c>
      <c r="B62" s="13" t="s">
        <v>80</v>
      </c>
      <c r="C62" s="13"/>
      <c r="D62" s="13"/>
      <c r="E62" s="13"/>
      <c r="F62" s="13"/>
      <c r="G62" s="13"/>
      <c r="H62" s="13"/>
      <c r="I62" s="13"/>
      <c r="J62" s="13"/>
    </row>
    <row r="63" customFormat="false" ht="15" hidden="false" customHeight="false" outlineLevel="0" collapsed="false">
      <c r="A63" s="16" t="n">
        <v>1</v>
      </c>
      <c r="B63" s="17" t="s">
        <v>81</v>
      </c>
      <c r="C63" s="16" t="s">
        <v>42</v>
      </c>
      <c r="D63" s="18" t="n">
        <v>118</v>
      </c>
      <c r="E63" s="19"/>
      <c r="F63" s="19"/>
      <c r="G63" s="20" t="n">
        <f aca="false">E63+F63</f>
        <v>0</v>
      </c>
      <c r="H63" s="20" t="n">
        <f aca="false">D63*G63</f>
        <v>0</v>
      </c>
      <c r="I63" s="17"/>
      <c r="J63" s="21" t="s">
        <v>38</v>
      </c>
    </row>
    <row r="64" customFormat="false" ht="15" hidden="false" customHeight="false" outlineLevel="0" collapsed="false">
      <c r="A64" s="16" t="n">
        <v>2</v>
      </c>
      <c r="B64" s="17" t="s">
        <v>82</v>
      </c>
      <c r="C64" s="16" t="s">
        <v>42</v>
      </c>
      <c r="D64" s="18" t="n">
        <v>20</v>
      </c>
      <c r="E64" s="19"/>
      <c r="F64" s="19"/>
      <c r="G64" s="20" t="n">
        <f aca="false">E64+F64</f>
        <v>0</v>
      </c>
      <c r="H64" s="20" t="n">
        <f aca="false">D64*G64</f>
        <v>0</v>
      </c>
      <c r="I64" s="17"/>
      <c r="J64" s="21" t="s">
        <v>38</v>
      </c>
    </row>
    <row r="65" customFormat="false" ht="15" hidden="false" customHeight="false" outlineLevel="0" collapsed="false">
      <c r="A65" s="16" t="n">
        <v>3</v>
      </c>
      <c r="B65" s="17" t="s">
        <v>83</v>
      </c>
      <c r="C65" s="16" t="s">
        <v>72</v>
      </c>
      <c r="D65" s="18" t="n">
        <v>4</v>
      </c>
      <c r="E65" s="19"/>
      <c r="F65" s="19"/>
      <c r="G65" s="20" t="n">
        <f aca="false">E65+F65</f>
        <v>0</v>
      </c>
      <c r="H65" s="20" t="n">
        <f aca="false">D65*G65</f>
        <v>0</v>
      </c>
      <c r="I65" s="17"/>
      <c r="J65" s="21" t="s">
        <v>38</v>
      </c>
    </row>
    <row r="66" customFormat="false" ht="15" hidden="false" customHeight="false" outlineLevel="0" collapsed="false">
      <c r="A66" s="16" t="n">
        <v>4</v>
      </c>
      <c r="B66" s="17" t="s">
        <v>84</v>
      </c>
      <c r="C66" s="16" t="s">
        <v>42</v>
      </c>
      <c r="D66" s="18" t="n">
        <v>11</v>
      </c>
      <c r="E66" s="19"/>
      <c r="F66" s="19"/>
      <c r="G66" s="20" t="n">
        <f aca="false">E66+F66</f>
        <v>0</v>
      </c>
      <c r="H66" s="20" t="n">
        <f aca="false">D66*G66</f>
        <v>0</v>
      </c>
      <c r="I66" s="17"/>
      <c r="J66" s="21" t="s">
        <v>38</v>
      </c>
    </row>
    <row r="67" customFormat="false" ht="15" hidden="false" customHeight="false" outlineLevel="0" collapsed="false">
      <c r="A67" s="16" t="n">
        <v>5</v>
      </c>
      <c r="B67" s="17" t="s">
        <v>85</v>
      </c>
      <c r="C67" s="16" t="s">
        <v>42</v>
      </c>
      <c r="D67" s="18" t="n">
        <v>6</v>
      </c>
      <c r="E67" s="19"/>
      <c r="F67" s="19"/>
      <c r="G67" s="20" t="n">
        <f aca="false">E67+F67</f>
        <v>0</v>
      </c>
      <c r="H67" s="20" t="n">
        <f aca="false">D67*G67</f>
        <v>0</v>
      </c>
      <c r="I67" s="17"/>
      <c r="J67" s="21" t="s">
        <v>38</v>
      </c>
    </row>
    <row r="68" customFormat="false" ht="15" hidden="false" customHeight="false" outlineLevel="0" collapsed="false">
      <c r="A68" s="16" t="n">
        <v>6</v>
      </c>
      <c r="B68" s="17" t="s">
        <v>86</v>
      </c>
      <c r="C68" s="16" t="s">
        <v>37</v>
      </c>
      <c r="D68" s="18" t="n">
        <v>66</v>
      </c>
      <c r="E68" s="22"/>
      <c r="F68" s="19"/>
      <c r="G68" s="20" t="n">
        <f aca="false">E68+F68</f>
        <v>0</v>
      </c>
      <c r="H68" s="20" t="n">
        <f aca="false">D68*G68</f>
        <v>0</v>
      </c>
      <c r="I68" s="17"/>
      <c r="J68" s="21" t="s">
        <v>38</v>
      </c>
    </row>
    <row r="69" customFormat="false" ht="15" hidden="false" customHeight="false" outlineLevel="0" collapsed="false">
      <c r="A69" s="12" t="s">
        <v>87</v>
      </c>
      <c r="B69" s="13" t="s">
        <v>88</v>
      </c>
      <c r="C69" s="13"/>
      <c r="D69" s="13"/>
      <c r="E69" s="13"/>
      <c r="F69" s="13"/>
      <c r="G69" s="13"/>
      <c r="H69" s="13"/>
      <c r="I69" s="13"/>
      <c r="J69" s="13"/>
    </row>
    <row r="70" customFormat="false" ht="25.35" hidden="false" customHeight="false" outlineLevel="0" collapsed="false">
      <c r="A70" s="16" t="n">
        <v>1</v>
      </c>
      <c r="B70" s="17" t="s">
        <v>89</v>
      </c>
      <c r="C70" s="16" t="s">
        <v>37</v>
      </c>
      <c r="D70" s="18" t="n">
        <f aca="false">SUMIF($J$11:$J$68,"Tháo dỡ",$D$11:$D$68)</f>
        <v>5898.3636</v>
      </c>
      <c r="E70" s="19"/>
      <c r="F70" s="19"/>
      <c r="G70" s="20" t="n">
        <f aca="false">E70+F70</f>
        <v>0</v>
      </c>
      <c r="H70" s="20" t="n">
        <f aca="false">D70*G70</f>
        <v>0</v>
      </c>
      <c r="I70" s="17" t="s">
        <v>90</v>
      </c>
      <c r="J70" s="21" t="s">
        <v>38</v>
      </c>
    </row>
    <row r="71" customFormat="false" ht="25.35" hidden="false" customHeight="false" outlineLevel="0" collapsed="false">
      <c r="A71" s="16" t="n">
        <v>2</v>
      </c>
      <c r="B71" s="17" t="s">
        <v>91</v>
      </c>
      <c r="C71" s="16" t="s">
        <v>37</v>
      </c>
      <c r="D71" s="18" t="n">
        <f aca="false">SUMIF($J$11:$J$68,"Tháo dỡ",$D$11:$D$68)</f>
        <v>5898.3636</v>
      </c>
      <c r="E71" s="22"/>
      <c r="F71" s="19"/>
      <c r="G71" s="20" t="n">
        <f aca="false">E71+F71</f>
        <v>0</v>
      </c>
      <c r="H71" s="20" t="n">
        <f aca="false">D71*G71</f>
        <v>0</v>
      </c>
      <c r="I71" s="17" t="s">
        <v>90</v>
      </c>
      <c r="J71" s="21" t="s">
        <v>38</v>
      </c>
    </row>
    <row r="72" customFormat="false" ht="15" hidden="false" customHeight="false" outlineLevel="0" collapsed="false">
      <c r="A72" s="23" t="s">
        <v>92</v>
      </c>
      <c r="B72" s="23"/>
      <c r="C72" s="23"/>
      <c r="D72" s="23"/>
      <c r="E72" s="23"/>
      <c r="F72" s="23"/>
      <c r="G72" s="23"/>
      <c r="H72" s="24" t="n">
        <f aca="false">SUM(H11:H71)</f>
        <v>0</v>
      </c>
      <c r="I72" s="25"/>
      <c r="J72" s="25"/>
    </row>
    <row r="73" customFormat="false" ht="15" hidden="false" customHeight="false" outlineLevel="0" collapsed="false">
      <c r="A73" s="23" t="s">
        <v>93</v>
      </c>
      <c r="B73" s="23"/>
      <c r="C73" s="23"/>
      <c r="D73" s="23"/>
      <c r="E73" s="23"/>
      <c r="F73" s="23"/>
      <c r="G73" s="23"/>
      <c r="H73" s="24" t="n">
        <f aca="false">H72*I73</f>
        <v>0</v>
      </c>
      <c r="I73" s="26" t="n">
        <v>0.08</v>
      </c>
      <c r="J73" s="25"/>
    </row>
    <row r="74" customFormat="false" ht="15" hidden="false" customHeight="false" outlineLevel="0" collapsed="false">
      <c r="A74" s="27" t="s">
        <v>94</v>
      </c>
      <c r="B74" s="27"/>
      <c r="C74" s="27"/>
      <c r="D74" s="27"/>
      <c r="E74" s="27"/>
      <c r="F74" s="27"/>
      <c r="G74" s="27"/>
      <c r="H74" s="28" t="n">
        <f aca="false">H72+H73</f>
        <v>0</v>
      </c>
      <c r="I74" s="29"/>
      <c r="J74" s="29"/>
    </row>
    <row r="76" customFormat="false" ht="15" hidden="false" customHeight="false" outlineLevel="0" collapsed="false">
      <c r="A76" s="6" t="s">
        <v>95</v>
      </c>
    </row>
    <row r="77" customFormat="false" ht="15" hidden="false" customHeight="false" outlineLevel="0" collapsed="false">
      <c r="A77" s="30" t="s">
        <v>96</v>
      </c>
      <c r="B77" s="30"/>
      <c r="C77" s="30"/>
      <c r="D77" s="30"/>
      <c r="E77" s="30"/>
      <c r="F77" s="30"/>
      <c r="G77" s="30"/>
      <c r="H77" s="20" t="n">
        <f aca="false">SUMPRODUCT(($J$11:$J$71="Tháo dỡ")*$D$11:$D$71*$F$11:$F$71)</f>
        <v>0</v>
      </c>
      <c r="I77" s="25"/>
      <c r="J77" s="25"/>
    </row>
    <row r="78" customFormat="false" ht="15" hidden="false" customHeight="false" outlineLevel="0" collapsed="false">
      <c r="A78" s="30" t="s">
        <v>97</v>
      </c>
      <c r="B78" s="30"/>
      <c r="C78" s="30"/>
      <c r="D78" s="30"/>
      <c r="E78" s="30"/>
      <c r="F78" s="30"/>
      <c r="G78" s="30"/>
      <c r="H78" s="20" t="n">
        <f aca="false">SUMPRODUCT(($J$11:$J$71="Thi công")*$D$11:$D$71*$F$11:$F$71)</f>
        <v>0</v>
      </c>
      <c r="I78" s="25"/>
      <c r="J78" s="25"/>
    </row>
    <row r="79" customFormat="false" ht="15" hidden="false" customHeight="false" outlineLevel="0" collapsed="false">
      <c r="A79" s="30" t="s">
        <v>98</v>
      </c>
      <c r="B79" s="30"/>
      <c r="C79" s="30"/>
      <c r="D79" s="30"/>
      <c r="E79" s="30"/>
      <c r="F79" s="30"/>
      <c r="G79" s="30"/>
      <c r="H79" s="20" t="n">
        <f aca="false">SUMPRODUCT($D$11:$D$71*$E$11:$E$71)</f>
        <v>0</v>
      </c>
      <c r="I79" s="25"/>
      <c r="J79" s="25"/>
    </row>
    <row r="80" customFormat="false" ht="15" hidden="false" customHeight="false" outlineLevel="0" collapsed="false">
      <c r="A80" s="30" t="s">
        <v>99</v>
      </c>
      <c r="B80" s="30"/>
      <c r="C80" s="30"/>
      <c r="D80" s="30"/>
      <c r="E80" s="30"/>
      <c r="F80" s="30"/>
      <c r="G80" s="30"/>
      <c r="H80" s="31" t="str">
        <f aca="false">IF(ROUND(H77+H78+H79-H72,0)=0,"Khớp","Kiểm tra lại")</f>
        <v>Khớp</v>
      </c>
      <c r="I80" s="25"/>
      <c r="J80" s="25"/>
    </row>
    <row r="82" customFormat="false" ht="15" hidden="false" customHeight="false" outlineLevel="0" collapsed="false">
      <c r="A82" s="6" t="s">
        <v>100</v>
      </c>
    </row>
    <row r="83" customFormat="false" ht="25.35" hidden="false" customHeight="false" outlineLevel="0" collapsed="false">
      <c r="A83" s="11" t="s">
        <v>22</v>
      </c>
      <c r="B83" s="11" t="s">
        <v>101</v>
      </c>
      <c r="C83" s="11" t="s">
        <v>24</v>
      </c>
      <c r="D83" s="11"/>
      <c r="E83" s="11" t="s">
        <v>26</v>
      </c>
      <c r="F83" s="11" t="s">
        <v>27</v>
      </c>
      <c r="G83" s="11" t="s">
        <v>28</v>
      </c>
      <c r="H83" s="11"/>
      <c r="I83" s="11" t="s">
        <v>30</v>
      </c>
      <c r="J83" s="11"/>
    </row>
    <row r="84" customFormat="false" ht="31.5" hidden="false" customHeight="true" outlineLevel="0" collapsed="false">
      <c r="A84" s="16" t="n">
        <v>1</v>
      </c>
      <c r="B84" s="17" t="s">
        <v>102</v>
      </c>
      <c r="C84" s="16" t="s">
        <v>42</v>
      </c>
      <c r="D84" s="17"/>
      <c r="E84" s="19"/>
      <c r="F84" s="19"/>
      <c r="G84" s="20" t="n">
        <f aca="false">E84+F84</f>
        <v>0</v>
      </c>
      <c r="H84" s="17"/>
      <c r="I84" s="17" t="s">
        <v>103</v>
      </c>
      <c r="J84" s="17"/>
    </row>
    <row r="86" customFormat="false" ht="15" hidden="false" customHeight="false" outlineLevel="0" collapsed="false">
      <c r="A86" s="6" t="s">
        <v>104</v>
      </c>
    </row>
    <row r="87" customFormat="false" ht="30" hidden="false" customHeight="true" outlineLevel="0" collapsed="false">
      <c r="A87" s="32" t="s">
        <v>105</v>
      </c>
      <c r="B87" s="32"/>
      <c r="C87" s="32"/>
      <c r="D87" s="32"/>
      <c r="E87" s="32"/>
      <c r="F87" s="32"/>
      <c r="G87" s="32"/>
      <c r="H87" s="32"/>
      <c r="I87" s="32"/>
    </row>
    <row r="88" customFormat="false" ht="30" hidden="false" customHeight="true" outlineLevel="0" collapsed="false">
      <c r="A88" s="32" t="s">
        <v>106</v>
      </c>
      <c r="B88" s="32"/>
      <c r="C88" s="32"/>
      <c r="D88" s="32"/>
      <c r="E88" s="32"/>
      <c r="F88" s="32"/>
      <c r="G88" s="32"/>
      <c r="H88" s="32"/>
      <c r="I88" s="32"/>
    </row>
    <row r="89" customFormat="false" ht="30" hidden="false" customHeight="true" outlineLevel="0" collapsed="false">
      <c r="A89" s="32" t="s">
        <v>107</v>
      </c>
      <c r="B89" s="32"/>
      <c r="C89" s="32"/>
      <c r="D89" s="32"/>
      <c r="E89" s="32"/>
      <c r="F89" s="32"/>
      <c r="G89" s="32"/>
      <c r="H89" s="32"/>
      <c r="I89" s="32"/>
    </row>
    <row r="90" customFormat="false" ht="30" hidden="false" customHeight="true" outlineLevel="0" collapsed="false">
      <c r="A90" s="32" t="s">
        <v>108</v>
      </c>
      <c r="B90" s="32"/>
      <c r="C90" s="32"/>
      <c r="D90" s="32"/>
      <c r="E90" s="32"/>
      <c r="F90" s="32"/>
      <c r="G90" s="32"/>
      <c r="H90" s="32"/>
      <c r="I90" s="32"/>
    </row>
    <row r="91" customFormat="false" ht="30" hidden="false" customHeight="true" outlineLevel="0" collapsed="false">
      <c r="A91" s="32" t="s">
        <v>109</v>
      </c>
      <c r="B91" s="32"/>
      <c r="C91" s="32"/>
      <c r="D91" s="32"/>
      <c r="E91" s="32"/>
      <c r="F91" s="32"/>
      <c r="G91" s="32"/>
      <c r="H91" s="32"/>
      <c r="I91" s="32"/>
    </row>
    <row r="92" customFormat="false" ht="30" hidden="false" customHeight="true" outlineLevel="0" collapsed="false">
      <c r="A92" s="32" t="s">
        <v>110</v>
      </c>
      <c r="B92" s="32"/>
      <c r="C92" s="32"/>
      <c r="D92" s="32"/>
      <c r="E92" s="32"/>
      <c r="F92" s="32"/>
      <c r="G92" s="32"/>
      <c r="H92" s="32"/>
      <c r="I92" s="32"/>
    </row>
    <row r="94" customFormat="false" ht="15" hidden="false" customHeight="true" outlineLevel="0" collapsed="false">
      <c r="F94" s="33" t="s">
        <v>111</v>
      </c>
      <c r="G94" s="33"/>
      <c r="H94" s="33"/>
      <c r="I94" s="33"/>
    </row>
    <row r="95" customFormat="false" ht="15" hidden="false" customHeight="true" outlineLevel="0" collapsed="false">
      <c r="B95" s="34" t="s">
        <v>112</v>
      </c>
      <c r="C95" s="34"/>
      <c r="F95" s="34" t="s">
        <v>113</v>
      </c>
      <c r="G95" s="34"/>
      <c r="H95" s="34"/>
      <c r="I95" s="34"/>
    </row>
  </sheetData>
  <mergeCells count="17">
    <mergeCell ref="A2:J2"/>
    <mergeCell ref="A72:G72"/>
    <mergeCell ref="A73:G73"/>
    <mergeCell ref="A74:G74"/>
    <mergeCell ref="A77:G77"/>
    <mergeCell ref="A78:G78"/>
    <mergeCell ref="A79:G79"/>
    <mergeCell ref="A80:G80"/>
    <mergeCell ref="A87:I87"/>
    <mergeCell ref="A88:I88"/>
    <mergeCell ref="A89:I89"/>
    <mergeCell ref="A90:I90"/>
    <mergeCell ref="A91:I91"/>
    <mergeCell ref="A92:I92"/>
    <mergeCell ref="F94:I94"/>
    <mergeCell ref="B95:C95"/>
    <mergeCell ref="F95:I95"/>
  </mergeCells>
  <dataValidations count="1">
    <dataValidation allowBlank="true" error="Nhập số không âm (VNĐ)." errorStyle="stop" errorTitle="Giá trị không hợp lệ" operator="greaterThanOrEqual" showDropDown="false" showErrorMessage="true" showInputMessage="false" sqref="E13:F13 E15:F15 F17 E18:F22 F24 E25:F26 F28 E29:F33 F35 E36:F40 F42 E43:F46 F48 E49:F51 F53 E54:F57 F59 E60:F61 E63:F67 F68 E70:F70 F71"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58"/>
    <col collapsed="false" customWidth="true" hidden="false" outlineLevel="0" max="3" min="3" style="1" width="30"/>
    <col collapsed="false" customWidth="true" hidden="false" outlineLevel="0" max="4" min="4" style="1" width="36"/>
  </cols>
  <sheetData>
    <row r="1" customFormat="false" ht="17.35" hidden="false" customHeight="false" outlineLevel="0" collapsed="false">
      <c r="A1" s="2" t="s">
        <v>114</v>
      </c>
    </row>
    <row r="2" customFormat="false" ht="31.5" hidden="false" customHeight="true" outlineLevel="0" collapsed="false">
      <c r="A2" s="35" t="s">
        <v>115</v>
      </c>
      <c r="B2" s="35"/>
      <c r="C2" s="35"/>
      <c r="D2" s="35"/>
    </row>
    <row r="4" customFormat="false" ht="15" hidden="false" customHeight="false" outlineLevel="0" collapsed="false">
      <c r="A4" s="36" t="s">
        <v>116</v>
      </c>
      <c r="B4" s="36"/>
      <c r="C4" s="36"/>
      <c r="D4" s="36"/>
    </row>
    <row r="5" customFormat="false" ht="25.35" hidden="false" customHeight="false" outlineLevel="0" collapsed="false">
      <c r="A5" s="11" t="s">
        <v>22</v>
      </c>
      <c r="B5" s="11" t="s">
        <v>117</v>
      </c>
      <c r="C5" s="11" t="s">
        <v>118</v>
      </c>
      <c r="D5" s="11" t="s">
        <v>119</v>
      </c>
    </row>
    <row r="6" customFormat="false" ht="15" hidden="false" customHeight="false" outlineLevel="0" collapsed="false">
      <c r="A6" s="37" t="s">
        <v>120</v>
      </c>
      <c r="B6" s="37"/>
      <c r="C6" s="37"/>
      <c r="D6" s="37"/>
    </row>
    <row r="7" customFormat="false" ht="15" hidden="false" customHeight="false" outlineLevel="0" collapsed="false">
      <c r="A7" s="16" t="n">
        <v>1</v>
      </c>
      <c r="B7" s="17" t="s">
        <v>121</v>
      </c>
      <c r="C7" s="17" t="s">
        <v>122</v>
      </c>
      <c r="D7" s="38"/>
    </row>
    <row r="8" customFormat="false" ht="15" hidden="false" customHeight="false" outlineLevel="0" collapsed="false">
      <c r="A8" s="16" t="n">
        <v>2</v>
      </c>
      <c r="B8" s="17" t="s">
        <v>123</v>
      </c>
      <c r="C8" s="17" t="s">
        <v>124</v>
      </c>
      <c r="D8" s="38"/>
    </row>
    <row r="9" customFormat="false" ht="25.35" hidden="false" customHeight="false" outlineLevel="0" collapsed="false">
      <c r="A9" s="16" t="n">
        <v>3</v>
      </c>
      <c r="B9" s="17" t="s">
        <v>125</v>
      </c>
      <c r="C9" s="17" t="s">
        <v>126</v>
      </c>
      <c r="D9" s="38"/>
    </row>
    <row r="10" customFormat="false" ht="15" hidden="false" customHeight="false" outlineLevel="0" collapsed="false">
      <c r="A10" s="16" t="n">
        <v>4</v>
      </c>
      <c r="B10" s="17" t="s">
        <v>127</v>
      </c>
      <c r="C10" s="17" t="s">
        <v>128</v>
      </c>
      <c r="D10" s="38"/>
    </row>
    <row r="11" customFormat="false" ht="15" hidden="false" customHeight="false" outlineLevel="0" collapsed="false">
      <c r="A11" s="16" t="n">
        <v>5</v>
      </c>
      <c r="B11" s="17" t="s">
        <v>129</v>
      </c>
      <c r="C11" s="17" t="s">
        <v>130</v>
      </c>
      <c r="D11" s="38"/>
    </row>
    <row r="12" customFormat="false" ht="15" hidden="false" customHeight="false" outlineLevel="0" collapsed="false">
      <c r="A12" s="16" t="n">
        <v>6</v>
      </c>
      <c r="B12" s="17" t="s">
        <v>131</v>
      </c>
      <c r="C12" s="17" t="s">
        <v>132</v>
      </c>
      <c r="D12" s="38"/>
    </row>
    <row r="13" customFormat="false" ht="25.35" hidden="false" customHeight="false" outlineLevel="0" collapsed="false">
      <c r="A13" s="16" t="n">
        <v>7</v>
      </c>
      <c r="B13" s="17" t="s">
        <v>133</v>
      </c>
      <c r="C13" s="17" t="s">
        <v>134</v>
      </c>
      <c r="D13" s="38"/>
    </row>
    <row r="14" customFormat="false" ht="15" hidden="false" customHeight="false" outlineLevel="0" collapsed="false">
      <c r="A14" s="16" t="n">
        <v>8</v>
      </c>
      <c r="B14" s="17" t="s">
        <v>135</v>
      </c>
      <c r="C14" s="17" t="s">
        <v>136</v>
      </c>
      <c r="D14" s="38"/>
    </row>
    <row r="15" customFormat="false" ht="25.35" hidden="false" customHeight="false" outlineLevel="0" collapsed="false">
      <c r="A15" s="16" t="n">
        <v>9</v>
      </c>
      <c r="B15" s="17" t="s">
        <v>137</v>
      </c>
      <c r="C15" s="17" t="s">
        <v>138</v>
      </c>
      <c r="D15" s="38"/>
    </row>
    <row r="16" customFormat="false" ht="15" hidden="false" customHeight="false" outlineLevel="0" collapsed="false">
      <c r="A16" s="37" t="s">
        <v>139</v>
      </c>
      <c r="B16" s="37"/>
      <c r="C16" s="37"/>
      <c r="D16" s="37"/>
    </row>
    <row r="17" customFormat="false" ht="15" hidden="false" customHeight="false" outlineLevel="0" collapsed="false">
      <c r="A17" s="16" t="n">
        <v>1</v>
      </c>
      <c r="B17" s="17" t="s">
        <v>123</v>
      </c>
      <c r="C17" s="17" t="s">
        <v>140</v>
      </c>
      <c r="D17" s="38"/>
    </row>
    <row r="18" customFormat="false" ht="15" hidden="false" customHeight="false" outlineLevel="0" collapsed="false">
      <c r="A18" s="16" t="n">
        <v>2</v>
      </c>
      <c r="B18" s="17" t="s">
        <v>141</v>
      </c>
      <c r="C18" s="17" t="s">
        <v>142</v>
      </c>
      <c r="D18" s="38"/>
    </row>
    <row r="20" customFormat="false" ht="15" hidden="false" customHeight="false" outlineLevel="0" collapsed="false">
      <c r="A20" s="36" t="s">
        <v>143</v>
      </c>
      <c r="B20" s="36"/>
      <c r="C20" s="36"/>
      <c r="D20" s="36"/>
    </row>
    <row r="21" customFormat="false" ht="15" hidden="false" customHeight="false" outlineLevel="0" collapsed="false">
      <c r="A21" s="11" t="s">
        <v>22</v>
      </c>
      <c r="B21" s="11" t="s">
        <v>144</v>
      </c>
      <c r="C21" s="11" t="s">
        <v>145</v>
      </c>
      <c r="D21" s="11" t="s">
        <v>146</v>
      </c>
    </row>
    <row r="22" customFormat="false" ht="15" hidden="false" customHeight="false" outlineLevel="0" collapsed="false">
      <c r="A22" s="16" t="n">
        <v>1</v>
      </c>
      <c r="B22" s="17" t="s">
        <v>33</v>
      </c>
      <c r="C22" s="16" t="n">
        <v>3</v>
      </c>
      <c r="D22" s="39"/>
    </row>
    <row r="23" customFormat="false" ht="15" hidden="false" customHeight="false" outlineLevel="0" collapsed="false">
      <c r="A23" s="16" t="n">
        <v>2</v>
      </c>
      <c r="B23" s="17" t="s">
        <v>56</v>
      </c>
      <c r="C23" s="16" t="n">
        <v>1</v>
      </c>
      <c r="D23" s="39"/>
    </row>
    <row r="24" customFormat="false" ht="25.35" hidden="false" customHeight="false" outlineLevel="0" collapsed="false">
      <c r="A24" s="16" t="n">
        <v>3</v>
      </c>
      <c r="B24" s="17" t="s">
        <v>61</v>
      </c>
      <c r="C24" s="16" t="n">
        <v>3</v>
      </c>
      <c r="D24" s="39"/>
    </row>
    <row r="25" customFormat="false" ht="25.35" hidden="false" customHeight="false" outlineLevel="0" collapsed="false">
      <c r="A25" s="16" t="n">
        <v>4</v>
      </c>
      <c r="B25" s="17" t="s">
        <v>147</v>
      </c>
      <c r="C25" s="16" t="n">
        <v>4</v>
      </c>
      <c r="D25" s="39"/>
    </row>
    <row r="26" customFormat="false" ht="15" hidden="false" customHeight="false" outlineLevel="0" collapsed="false">
      <c r="A26" s="16" t="n">
        <v>5</v>
      </c>
      <c r="B26" s="17" t="s">
        <v>70</v>
      </c>
      <c r="C26" s="16" t="n">
        <v>5</v>
      </c>
      <c r="D26" s="39"/>
    </row>
    <row r="27" customFormat="false" ht="25.35" hidden="false" customHeight="false" outlineLevel="0" collapsed="false">
      <c r="A27" s="16" t="n">
        <v>6</v>
      </c>
      <c r="B27" s="17" t="s">
        <v>74</v>
      </c>
      <c r="C27" s="16" t="n">
        <v>3</v>
      </c>
      <c r="D27" s="39"/>
    </row>
    <row r="28" customFormat="false" ht="15" hidden="false" customHeight="false" outlineLevel="0" collapsed="false">
      <c r="A28" s="16" t="n">
        <v>7</v>
      </c>
      <c r="B28" s="17" t="s">
        <v>76</v>
      </c>
      <c r="C28" s="16" t="n">
        <v>2</v>
      </c>
      <c r="D28" s="39"/>
    </row>
    <row r="29" customFormat="false" ht="15" hidden="false" customHeight="false" outlineLevel="0" collapsed="false">
      <c r="A29" s="16" t="n">
        <v>8</v>
      </c>
      <c r="B29" s="17" t="s">
        <v>78</v>
      </c>
      <c r="C29" s="16" t="n">
        <v>1</v>
      </c>
      <c r="D29" s="39"/>
    </row>
    <row r="30" customFormat="false" ht="15" hidden="false" customHeight="false" outlineLevel="0" collapsed="false">
      <c r="A30" s="16" t="n">
        <v>9</v>
      </c>
      <c r="B30" s="17" t="s">
        <v>80</v>
      </c>
      <c r="C30" s="16" t="n">
        <v>2</v>
      </c>
      <c r="D30" s="39"/>
    </row>
    <row r="31" customFormat="false" ht="15" hidden="false" customHeight="false" outlineLevel="0" collapsed="false">
      <c r="A31" s="16"/>
      <c r="B31" s="40" t="s">
        <v>148</v>
      </c>
      <c r="C31" s="31" t="n">
        <f aca="false">SUM(C22:C30)</f>
        <v>24</v>
      </c>
      <c r="D31" s="31" t="n">
        <f aca="false">SUM(D22:D30)</f>
        <v>0</v>
      </c>
    </row>
    <row r="32" customFormat="false" ht="15" hidden="false" customHeight="false" outlineLevel="0" collapsed="false">
      <c r="A32" s="41" t="s">
        <v>149</v>
      </c>
      <c r="B32" s="41"/>
      <c r="C32" s="41"/>
      <c r="D32" s="41"/>
    </row>
    <row r="34" customFormat="false" ht="15" hidden="false" customHeight="false" outlineLevel="0" collapsed="false">
      <c r="A34" s="36" t="s">
        <v>150</v>
      </c>
      <c r="B34" s="36"/>
      <c r="C34" s="36"/>
      <c r="D34" s="36"/>
    </row>
    <row r="35" customFormat="false" ht="25.35" hidden="false" customHeight="false" outlineLevel="0" collapsed="false">
      <c r="A35" s="11" t="s">
        <v>22</v>
      </c>
      <c r="B35" s="11" t="s">
        <v>151</v>
      </c>
      <c r="C35" s="11" t="s">
        <v>152</v>
      </c>
      <c r="D35" s="11" t="s">
        <v>153</v>
      </c>
    </row>
    <row r="36" customFormat="false" ht="25.35" hidden="false" customHeight="false" outlineLevel="0" collapsed="false">
      <c r="A36" s="16" t="n">
        <v>1</v>
      </c>
      <c r="B36" s="17" t="s">
        <v>154</v>
      </c>
      <c r="C36" s="16" t="s">
        <v>155</v>
      </c>
      <c r="D36" s="38"/>
    </row>
    <row r="37" customFormat="false" ht="25.35" hidden="false" customHeight="false" outlineLevel="0" collapsed="false">
      <c r="A37" s="16" t="n">
        <v>2</v>
      </c>
      <c r="B37" s="17" t="s">
        <v>156</v>
      </c>
      <c r="C37" s="42" t="n">
        <v>0.2</v>
      </c>
      <c r="D37" s="43"/>
    </row>
    <row r="38" customFormat="false" ht="15" hidden="false" customHeight="false" outlineLevel="0" collapsed="false">
      <c r="A38" s="16" t="n">
        <v>3</v>
      </c>
      <c r="B38" s="17" t="s">
        <v>157</v>
      </c>
      <c r="C38" s="42" t="n">
        <v>0.3</v>
      </c>
      <c r="D38" s="43"/>
    </row>
    <row r="39" customFormat="false" ht="15" hidden="false" customHeight="false" outlineLevel="0" collapsed="false">
      <c r="A39" s="16" t="n">
        <v>4</v>
      </c>
      <c r="B39" s="17" t="s">
        <v>158</v>
      </c>
      <c r="C39" s="42" t="n">
        <v>0.45</v>
      </c>
      <c r="D39" s="43"/>
    </row>
    <row r="40" customFormat="false" ht="15" hidden="false" customHeight="false" outlineLevel="0" collapsed="false">
      <c r="A40" s="16" t="n">
        <v>5</v>
      </c>
      <c r="B40" s="17" t="s">
        <v>159</v>
      </c>
      <c r="C40" s="42" t="n">
        <v>0.05</v>
      </c>
      <c r="D40" s="43"/>
    </row>
    <row r="41" customFormat="false" ht="15" hidden="false" customHeight="false" outlineLevel="0" collapsed="false">
      <c r="A41" s="16"/>
      <c r="B41" s="40" t="s">
        <v>160</v>
      </c>
      <c r="C41" s="44" t="n">
        <f aca="false">SUM(C37:C40)</f>
        <v>1</v>
      </c>
      <c r="D41" s="44" t="n">
        <f aca="false">SUM(D37:D40)</f>
        <v>0</v>
      </c>
    </row>
    <row r="42" customFormat="false" ht="15" hidden="false" customHeight="false" outlineLevel="0" collapsed="false">
      <c r="A42" s="41" t="s">
        <v>161</v>
      </c>
      <c r="B42" s="41"/>
      <c r="C42" s="41"/>
      <c r="D42" s="41"/>
    </row>
    <row r="44" customFormat="false" ht="15" hidden="false" customHeight="false" outlineLevel="0" collapsed="false">
      <c r="A44" s="36" t="s">
        <v>162</v>
      </c>
      <c r="B44" s="36"/>
      <c r="C44" s="36"/>
      <c r="D44" s="36"/>
    </row>
    <row r="45" customFormat="false" ht="15" hidden="false" customHeight="true" outlineLevel="0" collapsed="false">
      <c r="A45" s="11" t="s">
        <v>22</v>
      </c>
      <c r="B45" s="11" t="s">
        <v>163</v>
      </c>
      <c r="C45" s="11"/>
      <c r="D45" s="11" t="s">
        <v>164</v>
      </c>
    </row>
    <row r="46" customFormat="false" ht="48" hidden="false" customHeight="true" outlineLevel="0" collapsed="false">
      <c r="A46" s="16" t="n">
        <v>1</v>
      </c>
      <c r="B46" s="17" t="s">
        <v>165</v>
      </c>
      <c r="C46" s="17"/>
      <c r="D46" s="38"/>
    </row>
    <row r="47" customFormat="false" ht="48" hidden="false" customHeight="true" outlineLevel="0" collapsed="false">
      <c r="A47" s="16" t="n">
        <v>2</v>
      </c>
      <c r="B47" s="17" t="s">
        <v>166</v>
      </c>
      <c r="C47" s="17"/>
      <c r="D47" s="38"/>
    </row>
    <row r="48" customFormat="false" ht="48" hidden="false" customHeight="true" outlineLevel="0" collapsed="false">
      <c r="A48" s="16" t="n">
        <v>3</v>
      </c>
      <c r="B48" s="17" t="s">
        <v>167</v>
      </c>
      <c r="C48" s="17"/>
      <c r="D48" s="38"/>
    </row>
    <row r="49" customFormat="false" ht="48" hidden="false" customHeight="true" outlineLevel="0" collapsed="false">
      <c r="A49" s="16" t="n">
        <v>4</v>
      </c>
      <c r="B49" s="17" t="s">
        <v>168</v>
      </c>
      <c r="C49" s="17"/>
      <c r="D49" s="38"/>
    </row>
    <row r="50" customFormat="false" ht="48" hidden="false" customHeight="true" outlineLevel="0" collapsed="false">
      <c r="A50" s="16" t="n">
        <v>5</v>
      </c>
      <c r="B50" s="17" t="s">
        <v>169</v>
      </c>
      <c r="C50" s="17"/>
      <c r="D50" s="38"/>
    </row>
    <row r="51" customFormat="false" ht="48" hidden="false" customHeight="true" outlineLevel="0" collapsed="false">
      <c r="A51" s="16" t="n">
        <v>6</v>
      </c>
      <c r="B51" s="17" t="s">
        <v>170</v>
      </c>
      <c r="C51" s="17"/>
      <c r="D51" s="38"/>
    </row>
    <row r="52" customFormat="false" ht="48" hidden="false" customHeight="true" outlineLevel="0" collapsed="false">
      <c r="A52" s="16" t="n">
        <v>7</v>
      </c>
      <c r="B52" s="17" t="s">
        <v>171</v>
      </c>
      <c r="C52" s="17"/>
      <c r="D52" s="38"/>
    </row>
    <row r="53" customFormat="false" ht="48" hidden="false" customHeight="true" outlineLevel="0" collapsed="false">
      <c r="A53" s="16" t="n">
        <v>8</v>
      </c>
      <c r="B53" s="17" t="s">
        <v>172</v>
      </c>
      <c r="C53" s="17"/>
      <c r="D53" s="38"/>
    </row>
    <row r="54" customFormat="false" ht="48" hidden="false" customHeight="true" outlineLevel="0" collapsed="false">
      <c r="A54" s="16" t="n">
        <v>9</v>
      </c>
      <c r="B54" s="17" t="s">
        <v>173</v>
      </c>
      <c r="C54" s="17"/>
      <c r="D54" s="38"/>
    </row>
    <row r="56" customFormat="false" ht="15" hidden="false" customHeight="false" outlineLevel="0" collapsed="false">
      <c r="A56" s="36" t="s">
        <v>174</v>
      </c>
      <c r="B56" s="36"/>
      <c r="C56" s="36"/>
      <c r="D56" s="36"/>
    </row>
    <row r="57" customFormat="false" ht="15" hidden="false" customHeight="false" outlineLevel="0" collapsed="false">
      <c r="A57" s="11" t="s">
        <v>22</v>
      </c>
      <c r="B57" s="11" t="s">
        <v>175</v>
      </c>
      <c r="C57" s="11" t="s">
        <v>176</v>
      </c>
      <c r="D57" s="11" t="s">
        <v>177</v>
      </c>
    </row>
    <row r="58" customFormat="false" ht="15" hidden="false" customHeight="false" outlineLevel="0" collapsed="false">
      <c r="A58" s="16" t="n">
        <v>1</v>
      </c>
      <c r="B58" s="17" t="s">
        <v>178</v>
      </c>
      <c r="C58" s="16" t="n">
        <v>7</v>
      </c>
      <c r="D58" s="39"/>
    </row>
    <row r="59" customFormat="false" ht="15" hidden="false" customHeight="false" outlineLevel="0" collapsed="false">
      <c r="A59" s="16" t="n">
        <v>2</v>
      </c>
      <c r="B59" s="17" t="s">
        <v>179</v>
      </c>
      <c r="C59" s="16" t="n">
        <v>18</v>
      </c>
      <c r="D59" s="39"/>
    </row>
    <row r="60" customFormat="false" ht="15" hidden="false" customHeight="false" outlineLevel="0" collapsed="false">
      <c r="A60" s="16" t="n">
        <v>3</v>
      </c>
      <c r="B60" s="17" t="s">
        <v>180</v>
      </c>
      <c r="C60" s="16" t="n">
        <v>24</v>
      </c>
      <c r="D60" s="39"/>
    </row>
    <row r="61" customFormat="false" ht="15" hidden="false" customHeight="false" outlineLevel="0" collapsed="false">
      <c r="A61" s="41" t="s">
        <v>181</v>
      </c>
      <c r="B61" s="41"/>
      <c r="C61" s="41"/>
      <c r="D61" s="41"/>
    </row>
  </sheetData>
  <mergeCells count="21">
    <mergeCell ref="A2:D2"/>
    <mergeCell ref="A4:D4"/>
    <mergeCell ref="A6:D6"/>
    <mergeCell ref="A16:D16"/>
    <mergeCell ref="A20:D20"/>
    <mergeCell ref="A32:D32"/>
    <mergeCell ref="A34:D34"/>
    <mergeCell ref="A42:D42"/>
    <mergeCell ref="A44:D44"/>
    <mergeCell ref="B45:C45"/>
    <mergeCell ref="B46:C46"/>
    <mergeCell ref="B47:C47"/>
    <mergeCell ref="B48:C48"/>
    <mergeCell ref="B49:C49"/>
    <mergeCell ref="B50:C50"/>
    <mergeCell ref="B51:C51"/>
    <mergeCell ref="B52:C52"/>
    <mergeCell ref="B53:C53"/>
    <mergeCell ref="B54:C54"/>
    <mergeCell ref="A56:D56"/>
    <mergeCell ref="A61:D61"/>
  </mergeCells>
  <dataValidations count="1">
    <dataValidation allowBlank="true" error="Nhập số không âm." errorStyle="stop" operator="greaterThanOrEqual" showDropDown="false" showErrorMessage="true" showInputMessage="false" sqref="D22:D30 D37:D40 D58:D60"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2026-09-28T09:00:19Z</dcterms:created>
  <dc:creator>openpyxl</dc:creator>
  <dc:description/>
  <dc:language>en-US</dc:language>
  <cp:lastModifiedBy/>
  <dcterms:modified xsi:type="dcterms:W3CDTF">2026-09-28T09:00:19Z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